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Users\Lovre Katić\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E320" i="9"/>
  <c r="B320" i="9" s="1"/>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F312" i="9"/>
  <c r="E312" i="9"/>
  <c r="B312" i="9" s="1"/>
  <c r="H311" i="9"/>
  <c r="G311" i="9"/>
  <c r="F311" i="9"/>
  <c r="E311" i="9"/>
  <c r="B311" i="9" s="1"/>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8"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E138" i="9" s="1"/>
  <c r="B138" i="9" s="1"/>
  <c r="G138" i="9"/>
  <c r="F138" i="9"/>
  <c r="H137" i="9"/>
  <c r="G137" i="9"/>
  <c r="F137" i="9"/>
  <c r="H136" i="9"/>
  <c r="G136" i="9"/>
  <c r="F136" i="9"/>
  <c r="H135" i="9"/>
  <c r="E135" i="9" s="1"/>
  <c r="B135" i="9" s="1"/>
  <c r="G135" i="9"/>
  <c r="F135" i="9"/>
  <c r="H134" i="9"/>
  <c r="G134" i="9"/>
  <c r="F134" i="9"/>
  <c r="E134" i="9"/>
  <c r="B134" i="9" s="1"/>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E125" i="9" s="1"/>
  <c r="G125" i="9"/>
  <c r="F125" i="9"/>
  <c r="H124" i="9"/>
  <c r="G124" i="9"/>
  <c r="F124" i="9"/>
  <c r="H123" i="9"/>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E113" i="9" s="1"/>
  <c r="B113" i="9" s="1"/>
  <c r="F113" i="9"/>
  <c r="H112" i="9"/>
  <c r="G112" i="9"/>
  <c r="E112" i="9" s="1"/>
  <c r="B112" i="9" s="1"/>
  <c r="F112" i="9"/>
  <c r="H111" i="9"/>
  <c r="G111" i="9"/>
  <c r="F111" i="9"/>
  <c r="H110" i="9"/>
  <c r="E110" i="9" s="1"/>
  <c r="B110" i="9" s="1"/>
  <c r="G110" i="9"/>
  <c r="F110" i="9"/>
  <c r="H109" i="9"/>
  <c r="E109" i="9" s="1"/>
  <c r="G109" i="9"/>
  <c r="F109" i="9"/>
  <c r="H108" i="9"/>
  <c r="G108" i="9"/>
  <c r="F108" i="9"/>
  <c r="H107" i="9"/>
  <c r="G107" i="9"/>
  <c r="F107" i="9"/>
  <c r="H106" i="9"/>
  <c r="G106" i="9"/>
  <c r="F106" i="9"/>
  <c r="E106" i="9"/>
  <c r="B106" i="9" s="1"/>
  <c r="H105" i="9"/>
  <c r="E105" i="9" s="1"/>
  <c r="B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E46" i="9"/>
  <c r="B46" i="9" s="1"/>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E296" i="9" s="1"/>
  <c r="B296" i="9" s="1"/>
  <c r="I3" i="9"/>
  <c r="H3" i="9"/>
  <c r="G3" i="9"/>
  <c r="D104" i="8"/>
  <c r="D97" i="8"/>
  <c r="D92" i="8"/>
  <c r="D87" i="8"/>
  <c r="D82" i="8"/>
  <c r="D77" i="8"/>
  <c r="D72" i="8"/>
  <c r="D67" i="8"/>
  <c r="D62" i="8"/>
  <c r="D57" i="8"/>
  <c r="D51" i="8" s="1"/>
  <c r="D52" i="8"/>
  <c r="D46" i="8"/>
  <c r="D45" i="8" s="1"/>
  <c r="D37" i="8"/>
  <c r="D27" i="8"/>
  <c r="D25" i="8" s="1"/>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511" i="1" s="1"/>
  <c r="G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256" i="5"/>
  <c r="D255" i="5" s="1"/>
  <c r="F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017" i="1" s="1"/>
  <c r="H1017" i="1"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23" i="1"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F490" i="4"/>
  <c r="F489" i="4"/>
  <c r="F488" i="4"/>
  <c r="E488" i="4"/>
  <c r="D482" i="1" s="1"/>
  <c r="D488" i="4"/>
  <c r="F487" i="4"/>
  <c r="F486" i="4"/>
  <c r="E485" i="4"/>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E428" i="4"/>
  <c r="D428" i="4"/>
  <c r="F428" i="4" s="1"/>
  <c r="F427" i="4"/>
  <c r="E427" i="4"/>
  <c r="D427" i="4"/>
  <c r="D648" i="4" s="1"/>
  <c r="F648" i="4" s="1"/>
  <c r="E426" i="4"/>
  <c r="D421" i="1" s="1"/>
  <c r="D426" i="4"/>
  <c r="F421" i="4"/>
  <c r="F420" i="4"/>
  <c r="F419" i="4"/>
  <c r="F416" i="4"/>
  <c r="F415" i="4"/>
  <c r="F414" i="4"/>
  <c r="F413" i="4"/>
  <c r="E412" i="4"/>
  <c r="D407" i="1" s="1"/>
  <c r="D412" i="4"/>
  <c r="F412" i="4" s="1"/>
  <c r="F411" i="4"/>
  <c r="E410" i="4"/>
  <c r="D410" i="4"/>
  <c r="F410" i="4" s="1"/>
  <c r="F409" i="4"/>
  <c r="F408" i="4"/>
  <c r="F407" i="4"/>
  <c r="E407" i="4"/>
  <c r="E406" i="4" s="1"/>
  <c r="D401" i="1" s="1"/>
  <c r="D407" i="4"/>
  <c r="D406" i="4" s="1"/>
  <c r="F406" i="4" s="1"/>
  <c r="F405" i="4"/>
  <c r="F404" i="4"/>
  <c r="F403" i="4"/>
  <c r="F402" i="4"/>
  <c r="F401" i="4"/>
  <c r="E401" i="4"/>
  <c r="D396" i="1" s="1"/>
  <c r="D401" i="4"/>
  <c r="F400" i="4"/>
  <c r="F399" i="4"/>
  <c r="E398" i="4"/>
  <c r="D398" i="4"/>
  <c r="F398" i="4" s="1"/>
  <c r="F397" i="4"/>
  <c r="F396" i="4"/>
  <c r="F395" i="4"/>
  <c r="F394" i="4"/>
  <c r="E393" i="4"/>
  <c r="D393" i="4"/>
  <c r="F392" i="4"/>
  <c r="F391" i="4"/>
  <c r="F390" i="4"/>
  <c r="F389" i="4"/>
  <c r="E388" i="4"/>
  <c r="D383" i="1" s="1"/>
  <c r="H383" i="1" s="1"/>
  <c r="D388" i="4"/>
  <c r="F388" i="4" s="1"/>
  <c r="F387" i="4"/>
  <c r="F386" i="4"/>
  <c r="F385" i="4"/>
  <c r="F384" i="4"/>
  <c r="F383" i="4"/>
  <c r="F382" i="4"/>
  <c r="F381" i="4"/>
  <c r="F380" i="4"/>
  <c r="E379" i="4"/>
  <c r="D379" i="4"/>
  <c r="F378" i="4"/>
  <c r="F377" i="4"/>
  <c r="F376" i="4"/>
  <c r="F375" i="4"/>
  <c r="E374" i="4"/>
  <c r="D369" i="1" s="1"/>
  <c r="H369" i="1" s="1"/>
  <c r="D374" i="4"/>
  <c r="F374" i="4" s="1"/>
  <c r="D373" i="4"/>
  <c r="F372" i="4"/>
  <c r="F371" i="4"/>
  <c r="F370" i="4"/>
  <c r="F369" i="4"/>
  <c r="F368" i="4"/>
  <c r="F367" i="4"/>
  <c r="E366" i="4"/>
  <c r="D361" i="1" s="1"/>
  <c r="G361" i="1" s="1"/>
  <c r="D366" i="4"/>
  <c r="F366" i="4" s="1"/>
  <c r="F365" i="4"/>
  <c r="F364" i="4"/>
  <c r="F363" i="4"/>
  <c r="E362" i="4"/>
  <c r="D362" i="4"/>
  <c r="F362" i="4" s="1"/>
  <c r="F361" i="4"/>
  <c r="D361" i="4"/>
  <c r="F359" i="4"/>
  <c r="E358" i="4"/>
  <c r="D358" i="4"/>
  <c r="F358" i="4" s="1"/>
  <c r="F357" i="4"/>
  <c r="F356" i="4"/>
  <c r="E355" i="4"/>
  <c r="D355" i="4"/>
  <c r="D354" i="4" s="1"/>
  <c r="F354" i="4" s="1"/>
  <c r="E354" i="4"/>
  <c r="D349" i="1" s="1"/>
  <c r="H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5" i="1" s="1"/>
  <c r="H265" i="1" s="1"/>
  <c r="D269" i="4"/>
  <c r="F268" i="4"/>
  <c r="F267" i="4"/>
  <c r="F266" i="4"/>
  <c r="F265" i="4"/>
  <c r="F264" i="4"/>
  <c r="E263" i="4"/>
  <c r="D259" i="1" s="1"/>
  <c r="D263" i="4"/>
  <c r="F263" i="4" s="1"/>
  <c r="D262" i="4"/>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F234" i="4"/>
  <c r="E234" i="4"/>
  <c r="D234" i="4"/>
  <c r="F233" i="4"/>
  <c r="F232" i="4"/>
  <c r="E231" i="4"/>
  <c r="D231" i="4"/>
  <c r="F231" i="4" s="1"/>
  <c r="D230" i="4"/>
  <c r="F230" i="4" s="1"/>
  <c r="F229" i="4"/>
  <c r="F228" i="4"/>
  <c r="F227" i="4"/>
  <c r="F226" i="4"/>
  <c r="E225" i="4"/>
  <c r="D225" i="4"/>
  <c r="F225" i="4" s="1"/>
  <c r="F224" i="4"/>
  <c r="F223" i="4"/>
  <c r="E222" i="4"/>
  <c r="E221" i="4" s="1"/>
  <c r="D217" i="1" s="1"/>
  <c r="D222" i="4"/>
  <c r="D221" i="4" s="1"/>
  <c r="F221"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D164" i="4"/>
  <c r="F163" i="4"/>
  <c r="F162" i="4"/>
  <c r="F161"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41" i="4" s="1"/>
  <c r="F140" i="4"/>
  <c r="D140" i="4"/>
  <c r="F139" i="4"/>
  <c r="F138" i="4"/>
  <c r="F137" i="4"/>
  <c r="F136" i="4"/>
  <c r="E135" i="4"/>
  <c r="D135" i="4"/>
  <c r="D134" i="4"/>
  <c r="F133" i="4"/>
  <c r="F132" i="4"/>
  <c r="F131" i="4"/>
  <c r="F130" i="4"/>
  <c r="E129" i="4"/>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3" i="1" s="1"/>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39" i="1"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G1684" i="1"/>
  <c r="C1684" i="1"/>
  <c r="H1684" i="1" s="1"/>
  <c r="C1683" i="1"/>
  <c r="H1683" i="1" s="1"/>
  <c r="C1682" i="1"/>
  <c r="H1682" i="1" s="1"/>
  <c r="C1681" i="1"/>
  <c r="G1681" i="1" s="1"/>
  <c r="G1680" i="1"/>
  <c r="C1680" i="1"/>
  <c r="H1680" i="1" s="1"/>
  <c r="C1679" i="1"/>
  <c r="H1679" i="1" s="1"/>
  <c r="H1678" i="1"/>
  <c r="G1678" i="1"/>
  <c r="C1678" i="1"/>
  <c r="H1677" i="1"/>
  <c r="C1677" i="1"/>
  <c r="G1677" i="1" s="1"/>
  <c r="G1676" i="1"/>
  <c r="C1676" i="1"/>
  <c r="H1676" i="1" s="1"/>
  <c r="C1675" i="1"/>
  <c r="H1675" i="1" s="1"/>
  <c r="H1674" i="1"/>
  <c r="G1674" i="1"/>
  <c r="C1674" i="1"/>
  <c r="H1673" i="1"/>
  <c r="C1673" i="1"/>
  <c r="G1673" i="1" s="1"/>
  <c r="G1672" i="1"/>
  <c r="C1672" i="1"/>
  <c r="H1672" i="1" s="1"/>
  <c r="C1671" i="1"/>
  <c r="H1671" i="1" s="1"/>
  <c r="H1670" i="1"/>
  <c r="G1670" i="1"/>
  <c r="C1670" i="1"/>
  <c r="H1669" i="1"/>
  <c r="C1669" i="1"/>
  <c r="G1669" i="1" s="1"/>
  <c r="G1668" i="1"/>
  <c r="C1668" i="1"/>
  <c r="H1668" i="1" s="1"/>
  <c r="C1667" i="1"/>
  <c r="H1667" i="1" s="1"/>
  <c r="H1666" i="1"/>
  <c r="G1666" i="1"/>
  <c r="C1666" i="1"/>
  <c r="H1665" i="1"/>
  <c r="C1665" i="1"/>
  <c r="G1665" i="1" s="1"/>
  <c r="G1664" i="1"/>
  <c r="C1664" i="1"/>
  <c r="H1664" i="1" s="1"/>
  <c r="C1663" i="1"/>
  <c r="H1663" i="1" s="1"/>
  <c r="H1662" i="1"/>
  <c r="G1662" i="1"/>
  <c r="C1662" i="1"/>
  <c r="H1661" i="1"/>
  <c r="C1661" i="1"/>
  <c r="G1661" i="1" s="1"/>
  <c r="G1660" i="1"/>
  <c r="C1660" i="1"/>
  <c r="H1660" i="1" s="1"/>
  <c r="C1659" i="1"/>
  <c r="H1659" i="1" s="1"/>
  <c r="H1658" i="1"/>
  <c r="G1658" i="1"/>
  <c r="C1658" i="1"/>
  <c r="H1657" i="1"/>
  <c r="C1657" i="1"/>
  <c r="G1657" i="1" s="1"/>
  <c r="G1656" i="1"/>
  <c r="C1656" i="1"/>
  <c r="H1656" i="1" s="1"/>
  <c r="C1655" i="1"/>
  <c r="H1655" i="1" s="1"/>
  <c r="H1654" i="1"/>
  <c r="G1654" i="1"/>
  <c r="C1654" i="1"/>
  <c r="H1653" i="1"/>
  <c r="C1653" i="1"/>
  <c r="G1653" i="1" s="1"/>
  <c r="G1652" i="1"/>
  <c r="C1652" i="1"/>
  <c r="H1652" i="1" s="1"/>
  <c r="C1651" i="1"/>
  <c r="H1651" i="1" s="1"/>
  <c r="H1650" i="1"/>
  <c r="G1650" i="1"/>
  <c r="C1650" i="1"/>
  <c r="H1649" i="1"/>
  <c r="C1649" i="1"/>
  <c r="G1649" i="1" s="1"/>
  <c r="G1648" i="1"/>
  <c r="C1648" i="1"/>
  <c r="H1648" i="1" s="1"/>
  <c r="C1647" i="1"/>
  <c r="H1647" i="1" s="1"/>
  <c r="H1646" i="1"/>
  <c r="G1646" i="1"/>
  <c r="C1646" i="1"/>
  <c r="H1645" i="1"/>
  <c r="C1645" i="1"/>
  <c r="G1645" i="1" s="1"/>
  <c r="G1644" i="1"/>
  <c r="C1644" i="1"/>
  <c r="H1644" i="1" s="1"/>
  <c r="C1643" i="1"/>
  <c r="H1643" i="1" s="1"/>
  <c r="H1642" i="1"/>
  <c r="G1642" i="1"/>
  <c r="C1642" i="1"/>
  <c r="H1641" i="1"/>
  <c r="C1641" i="1"/>
  <c r="G1641" i="1" s="1"/>
  <c r="G1640" i="1"/>
  <c r="C1640" i="1"/>
  <c r="H1640" i="1" s="1"/>
  <c r="C1639" i="1"/>
  <c r="H1639" i="1" s="1"/>
  <c r="H1638" i="1"/>
  <c r="G1638" i="1"/>
  <c r="C1638" i="1"/>
  <c r="H1637" i="1"/>
  <c r="C1637" i="1"/>
  <c r="G1637" i="1" s="1"/>
  <c r="G1636" i="1"/>
  <c r="C1636" i="1"/>
  <c r="H1636" i="1" s="1"/>
  <c r="C1635" i="1"/>
  <c r="H1635" i="1" s="1"/>
  <c r="H1634" i="1"/>
  <c r="G1634" i="1"/>
  <c r="C1634" i="1"/>
  <c r="H1633" i="1"/>
  <c r="C1633" i="1"/>
  <c r="G1633" i="1" s="1"/>
  <c r="G1632" i="1"/>
  <c r="C1632" i="1"/>
  <c r="H1632" i="1" s="1"/>
  <c r="C1631" i="1"/>
  <c r="H1631" i="1" s="1"/>
  <c r="H1630" i="1"/>
  <c r="G1630" i="1"/>
  <c r="C1630" i="1"/>
  <c r="H1629" i="1"/>
  <c r="C1629" i="1"/>
  <c r="G1629" i="1" s="1"/>
  <c r="G1628" i="1"/>
  <c r="C1628" i="1"/>
  <c r="H1628" i="1" s="1"/>
  <c r="C1627" i="1"/>
  <c r="H1627" i="1" s="1"/>
  <c r="H1626" i="1"/>
  <c r="G1626" i="1"/>
  <c r="C1626" i="1"/>
  <c r="H1625" i="1"/>
  <c r="C1625" i="1"/>
  <c r="G1625" i="1" s="1"/>
  <c r="G1624" i="1"/>
  <c r="C1624" i="1"/>
  <c r="H1624" i="1" s="1"/>
  <c r="C1623" i="1"/>
  <c r="H1623" i="1" s="1"/>
  <c r="H1622" i="1"/>
  <c r="G1622" i="1"/>
  <c r="C1622" i="1"/>
  <c r="C1620" i="1"/>
  <c r="H1620" i="1" s="1"/>
  <c r="C1619" i="1"/>
  <c r="H1619" i="1" s="1"/>
  <c r="H1618" i="1"/>
  <c r="G1618" i="1"/>
  <c r="C1618" i="1"/>
  <c r="H1617" i="1"/>
  <c r="C1617" i="1"/>
  <c r="G1617" i="1" s="1"/>
  <c r="G1616" i="1"/>
  <c r="C1616" i="1"/>
  <c r="H1616" i="1" s="1"/>
  <c r="C1615" i="1"/>
  <c r="H1615" i="1" s="1"/>
  <c r="H1614" i="1"/>
  <c r="G1614" i="1"/>
  <c r="C1614" i="1"/>
  <c r="C1613" i="1"/>
  <c r="G1613" i="1" s="1"/>
  <c r="G1612" i="1"/>
  <c r="C1612" i="1"/>
  <c r="H1612" i="1" s="1"/>
  <c r="C1611" i="1"/>
  <c r="H1611" i="1" s="1"/>
  <c r="G1610" i="1"/>
  <c r="C1610" i="1"/>
  <c r="H1610" i="1" s="1"/>
  <c r="H1609" i="1"/>
  <c r="C1609" i="1"/>
  <c r="G1609" i="1" s="1"/>
  <c r="G1608" i="1"/>
  <c r="C1608" i="1"/>
  <c r="H1608" i="1" s="1"/>
  <c r="C1607" i="1"/>
  <c r="H1606" i="1"/>
  <c r="C1606" i="1"/>
  <c r="G1606" i="1" s="1"/>
  <c r="C1605" i="1"/>
  <c r="G1605" i="1" s="1"/>
  <c r="C1604" i="1"/>
  <c r="H1604" i="1" s="1"/>
  <c r="C1603" i="1"/>
  <c r="C1602" i="1"/>
  <c r="G1602" i="1" s="1"/>
  <c r="C1601" i="1"/>
  <c r="G1601" i="1" s="1"/>
  <c r="G1600" i="1"/>
  <c r="C1600" i="1"/>
  <c r="H1600" i="1" s="1"/>
  <c r="C1599" i="1"/>
  <c r="H1598" i="1"/>
  <c r="G1598" i="1"/>
  <c r="C1598" i="1"/>
  <c r="H1597" i="1"/>
  <c r="C1597" i="1"/>
  <c r="G1597" i="1" s="1"/>
  <c r="G1596" i="1"/>
  <c r="C1596" i="1"/>
  <c r="H1596" i="1" s="1"/>
  <c r="C1595" i="1"/>
  <c r="G1594" i="1"/>
  <c r="C1594" i="1"/>
  <c r="H1594" i="1" s="1"/>
  <c r="C1593" i="1"/>
  <c r="G1593" i="1" s="1"/>
  <c r="G1592" i="1"/>
  <c r="C1592" i="1"/>
  <c r="H1592" i="1" s="1"/>
  <c r="C1591" i="1"/>
  <c r="H1590" i="1"/>
  <c r="G1590" i="1"/>
  <c r="C1590" i="1"/>
  <c r="H1589" i="1"/>
  <c r="C1589" i="1"/>
  <c r="G1589" i="1" s="1"/>
  <c r="C1588" i="1"/>
  <c r="H1588" i="1" s="1"/>
  <c r="C1587" i="1"/>
  <c r="H1586" i="1"/>
  <c r="C1586" i="1"/>
  <c r="G1586" i="1" s="1"/>
  <c r="C1584" i="1"/>
  <c r="H1584" i="1" s="1"/>
  <c r="H1582" i="1"/>
  <c r="G1582" i="1"/>
  <c r="C1582" i="1"/>
  <c r="D1581" i="1"/>
  <c r="H1581" i="1" s="1"/>
  <c r="C1581" i="1"/>
  <c r="H1580" i="1"/>
  <c r="D1580" i="1"/>
  <c r="G1580" i="1" s="1"/>
  <c r="C1580" i="1"/>
  <c r="D1579" i="1"/>
  <c r="H1579" i="1" s="1"/>
  <c r="C1579" i="1"/>
  <c r="H1578" i="1"/>
  <c r="D1578" i="1"/>
  <c r="G1578" i="1" s="1"/>
  <c r="C1578" i="1"/>
  <c r="H1577" i="1"/>
  <c r="D1577" i="1"/>
  <c r="G1577" i="1" s="1"/>
  <c r="C1577" i="1"/>
  <c r="J1576" i="1"/>
  <c r="D1576" i="1"/>
  <c r="H1576" i="1" s="1"/>
  <c r="C1576" i="1"/>
  <c r="G1576" i="1" s="1"/>
  <c r="I1576" i="1" s="1"/>
  <c r="H1575" i="1"/>
  <c r="D1575" i="1"/>
  <c r="G1575" i="1" s="1"/>
  <c r="I1575" i="1" s="1"/>
  <c r="C1575" i="1"/>
  <c r="J1574" i="1"/>
  <c r="D1574" i="1"/>
  <c r="H1574" i="1" s="1"/>
  <c r="C1574" i="1"/>
  <c r="G1574" i="1" s="1"/>
  <c r="I1574" i="1" s="1"/>
  <c r="H1573" i="1"/>
  <c r="D1573" i="1"/>
  <c r="G1573" i="1" s="1"/>
  <c r="I1573" i="1" s="1"/>
  <c r="C1573" i="1"/>
  <c r="H1572" i="1"/>
  <c r="D1572" i="1"/>
  <c r="G1572" i="1" s="1"/>
  <c r="C1572" i="1"/>
  <c r="H1571" i="1"/>
  <c r="D1571" i="1"/>
  <c r="G1571" i="1" s="1"/>
  <c r="C1571" i="1"/>
  <c r="J1570" i="1"/>
  <c r="D1570" i="1"/>
  <c r="H1570" i="1" s="1"/>
  <c r="C1570" i="1"/>
  <c r="G1570" i="1" s="1"/>
  <c r="I1570" i="1" s="1"/>
  <c r="H1569" i="1"/>
  <c r="D1569" i="1"/>
  <c r="G1569" i="1" s="1"/>
  <c r="I1569" i="1" s="1"/>
  <c r="C1569" i="1"/>
  <c r="J1568" i="1"/>
  <c r="D1568" i="1"/>
  <c r="H1568" i="1" s="1"/>
  <c r="C1568" i="1"/>
  <c r="G1568" i="1" s="1"/>
  <c r="I1568" i="1" s="1"/>
  <c r="H1567" i="1"/>
  <c r="D1567" i="1"/>
  <c r="G1567" i="1" s="1"/>
  <c r="I1567" i="1" s="1"/>
  <c r="C1567" i="1"/>
  <c r="J1566" i="1"/>
  <c r="D1566" i="1"/>
  <c r="H1566" i="1" s="1"/>
  <c r="C1566" i="1"/>
  <c r="G1566" i="1" s="1"/>
  <c r="I1566" i="1" s="1"/>
  <c r="H1565" i="1"/>
  <c r="D1565" i="1"/>
  <c r="G1565" i="1" s="1"/>
  <c r="I1565" i="1" s="1"/>
  <c r="C1565" i="1"/>
  <c r="J1564" i="1"/>
  <c r="D1564" i="1"/>
  <c r="H1564" i="1" s="1"/>
  <c r="C1564" i="1"/>
  <c r="G1564" i="1" s="1"/>
  <c r="I1564" i="1" s="1"/>
  <c r="D1563" i="1"/>
  <c r="H1563" i="1" s="1"/>
  <c r="C1563" i="1"/>
  <c r="G1563" i="1" s="1"/>
  <c r="H1562" i="1"/>
  <c r="D1562" i="1"/>
  <c r="G1562" i="1" s="1"/>
  <c r="I1562" i="1" s="1"/>
  <c r="C1562" i="1"/>
  <c r="J1561" i="1"/>
  <c r="D1561" i="1"/>
  <c r="H1561" i="1" s="1"/>
  <c r="C1561" i="1"/>
  <c r="G1561" i="1" s="1"/>
  <c r="I1561" i="1" s="1"/>
  <c r="H1560" i="1"/>
  <c r="D1560" i="1"/>
  <c r="G1560" i="1" s="1"/>
  <c r="I1560" i="1" s="1"/>
  <c r="C1560" i="1"/>
  <c r="J1559" i="1"/>
  <c r="D1559" i="1"/>
  <c r="H1559" i="1" s="1"/>
  <c r="C1559" i="1"/>
  <c r="G1559" i="1" s="1"/>
  <c r="I1559" i="1" s="1"/>
  <c r="D1558" i="1"/>
  <c r="G1558" i="1" s="1"/>
  <c r="C1558" i="1"/>
  <c r="J1557" i="1"/>
  <c r="D1557" i="1"/>
  <c r="H1557" i="1" s="1"/>
  <c r="C1557" i="1"/>
  <c r="G1557" i="1" s="1"/>
  <c r="I1557" i="1" s="1"/>
  <c r="D1556" i="1"/>
  <c r="H1556" i="1" s="1"/>
  <c r="C1556" i="1"/>
  <c r="G1556" i="1" s="1"/>
  <c r="D1555" i="1"/>
  <c r="H1555" i="1" s="1"/>
  <c r="C1555" i="1"/>
  <c r="G1555" i="1" s="1"/>
  <c r="H1554" i="1"/>
  <c r="D1554" i="1"/>
  <c r="G1554" i="1" s="1"/>
  <c r="I1554" i="1" s="1"/>
  <c r="C1554" i="1"/>
  <c r="D1553" i="1"/>
  <c r="J1553" i="1" s="1"/>
  <c r="C1553" i="1"/>
  <c r="D1552" i="1"/>
  <c r="G1552" i="1" s="1"/>
  <c r="C1552" i="1"/>
  <c r="D1551" i="1"/>
  <c r="J1551" i="1" s="1"/>
  <c r="C1551" i="1"/>
  <c r="D1550" i="1"/>
  <c r="G1550" i="1" s="1"/>
  <c r="C1550" i="1"/>
  <c r="D1549" i="1"/>
  <c r="J1549" i="1" s="1"/>
  <c r="C1549" i="1"/>
  <c r="D1548" i="1"/>
  <c r="G1548" i="1" s="1"/>
  <c r="C1548" i="1"/>
  <c r="J1547" i="1"/>
  <c r="D1547" i="1"/>
  <c r="C1547" i="1"/>
  <c r="H1547" i="1" s="1"/>
  <c r="D1546" i="1"/>
  <c r="C1546" i="1"/>
  <c r="G1546" i="1" s="1"/>
  <c r="D1545" i="1"/>
  <c r="C1545" i="1"/>
  <c r="G1545" i="1" s="1"/>
  <c r="D1544" i="1"/>
  <c r="C1544" i="1"/>
  <c r="G1544" i="1" s="1"/>
  <c r="D1543" i="1"/>
  <c r="C1543" i="1"/>
  <c r="G1543" i="1" s="1"/>
  <c r="D1542" i="1"/>
  <c r="C1542" i="1"/>
  <c r="G1542" i="1" s="1"/>
  <c r="D1541" i="1"/>
  <c r="C1541" i="1"/>
  <c r="G1541" i="1" s="1"/>
  <c r="D1540" i="1"/>
  <c r="C1540" i="1"/>
  <c r="H1540" i="1" s="1"/>
  <c r="D1539" i="1"/>
  <c r="G1539" i="1" s="1"/>
  <c r="C1539" i="1"/>
  <c r="C1538" i="1"/>
  <c r="G1536" i="1"/>
  <c r="D1536" i="1"/>
  <c r="C1536" i="1"/>
  <c r="H1536" i="1" s="1"/>
  <c r="G1535" i="1"/>
  <c r="D1535" i="1"/>
  <c r="C1535" i="1"/>
  <c r="H1535" i="1" s="1"/>
  <c r="D1534" i="1"/>
  <c r="C1534" i="1"/>
  <c r="H1534" i="1" s="1"/>
  <c r="D1533" i="1"/>
  <c r="C1533" i="1"/>
  <c r="H1533" i="1" s="1"/>
  <c r="G1532" i="1"/>
  <c r="D1532" i="1"/>
  <c r="C1532" i="1"/>
  <c r="H1532" i="1" s="1"/>
  <c r="G1531" i="1"/>
  <c r="D1531" i="1"/>
  <c r="C1531" i="1"/>
  <c r="H1531" i="1" s="1"/>
  <c r="D1530" i="1"/>
  <c r="C1530" i="1"/>
  <c r="H1530" i="1" s="1"/>
  <c r="D1529" i="1"/>
  <c r="C1529" i="1"/>
  <c r="H1529" i="1" s="1"/>
  <c r="G1528" i="1"/>
  <c r="D1528" i="1"/>
  <c r="C1528" i="1"/>
  <c r="H1528" i="1" s="1"/>
  <c r="G1527" i="1"/>
  <c r="D1527" i="1"/>
  <c r="C1527" i="1"/>
  <c r="H1527" i="1" s="1"/>
  <c r="D1526" i="1"/>
  <c r="C1526" i="1"/>
  <c r="H1526" i="1" s="1"/>
  <c r="D1525" i="1"/>
  <c r="G1524" i="1"/>
  <c r="D1524" i="1"/>
  <c r="C1524" i="1"/>
  <c r="H1524" i="1" s="1"/>
  <c r="G1523" i="1"/>
  <c r="D1523" i="1"/>
  <c r="C1523" i="1"/>
  <c r="H1523" i="1" s="1"/>
  <c r="D1522" i="1"/>
  <c r="C1522" i="1"/>
  <c r="D1521" i="1"/>
  <c r="C1521" i="1"/>
  <c r="H1521" i="1" s="1"/>
  <c r="G1520" i="1"/>
  <c r="D1520" i="1"/>
  <c r="C1520" i="1"/>
  <c r="H1520" i="1" s="1"/>
  <c r="G1519" i="1"/>
  <c r="D1519" i="1"/>
  <c r="C1519" i="1"/>
  <c r="H1519" i="1" s="1"/>
  <c r="D1518" i="1"/>
  <c r="C1518" i="1"/>
  <c r="H1518" i="1" s="1"/>
  <c r="D1517" i="1"/>
  <c r="C1517" i="1"/>
  <c r="H1517" i="1" s="1"/>
  <c r="G1516" i="1"/>
  <c r="D1516" i="1"/>
  <c r="C1516" i="1"/>
  <c r="H1516" i="1" s="1"/>
  <c r="G1515" i="1"/>
  <c r="D1515" i="1"/>
  <c r="C1515" i="1"/>
  <c r="H1515" i="1" s="1"/>
  <c r="D1514" i="1"/>
  <c r="C1514" i="1"/>
  <c r="H1514" i="1" s="1"/>
  <c r="D1513" i="1"/>
  <c r="C1513" i="1"/>
  <c r="G1512" i="1"/>
  <c r="D1512" i="1"/>
  <c r="C1512" i="1"/>
  <c r="H1512" i="1" s="1"/>
  <c r="C1511" i="1"/>
  <c r="C1510" i="1"/>
  <c r="D1509" i="1"/>
  <c r="C1509" i="1"/>
  <c r="H1509" i="1" s="1"/>
  <c r="G1508" i="1"/>
  <c r="D1508" i="1"/>
  <c r="C1508" i="1"/>
  <c r="H1508" i="1" s="1"/>
  <c r="G1507" i="1"/>
  <c r="D1507" i="1"/>
  <c r="C1507" i="1"/>
  <c r="H1507" i="1" s="1"/>
  <c r="D1506" i="1"/>
  <c r="C1506" i="1"/>
  <c r="H1506" i="1" s="1"/>
  <c r="D1505" i="1"/>
  <c r="C1505" i="1"/>
  <c r="H1505" i="1" s="1"/>
  <c r="G1504" i="1"/>
  <c r="D1504" i="1"/>
  <c r="C1504" i="1"/>
  <c r="H1504" i="1" s="1"/>
  <c r="G1503" i="1"/>
  <c r="D1503" i="1"/>
  <c r="C1503" i="1"/>
  <c r="H1503" i="1" s="1"/>
  <c r="D1502" i="1"/>
  <c r="C1502" i="1"/>
  <c r="H1502" i="1" s="1"/>
  <c r="D1501" i="1"/>
  <c r="C1501" i="1"/>
  <c r="H1501" i="1" s="1"/>
  <c r="G1500" i="1"/>
  <c r="D1500" i="1"/>
  <c r="C1500" i="1"/>
  <c r="H1500" i="1" s="1"/>
  <c r="G1499" i="1"/>
  <c r="D1499" i="1"/>
  <c r="C1499" i="1"/>
  <c r="H1499" i="1" s="1"/>
  <c r="D1498" i="1"/>
  <c r="C1498" i="1"/>
  <c r="H1498" i="1" s="1"/>
  <c r="D1497" i="1"/>
  <c r="C1497" i="1"/>
  <c r="H1497" i="1" s="1"/>
  <c r="G1496" i="1"/>
  <c r="D1496" i="1"/>
  <c r="C1496" i="1"/>
  <c r="H1496" i="1" s="1"/>
  <c r="G1495" i="1"/>
  <c r="D1495" i="1"/>
  <c r="C1495" i="1"/>
  <c r="H1495" i="1" s="1"/>
  <c r="D1494" i="1"/>
  <c r="C1494" i="1"/>
  <c r="H1494" i="1" s="1"/>
  <c r="D1493" i="1"/>
  <c r="C1493" i="1"/>
  <c r="H1493" i="1" s="1"/>
  <c r="G1492" i="1"/>
  <c r="D1492" i="1"/>
  <c r="C1492" i="1"/>
  <c r="H1492" i="1" s="1"/>
  <c r="G1491" i="1"/>
  <c r="D1491" i="1"/>
  <c r="C1491" i="1"/>
  <c r="H1491" i="1" s="1"/>
  <c r="D1490" i="1"/>
  <c r="C1490" i="1"/>
  <c r="H1490" i="1" s="1"/>
  <c r="D1489" i="1"/>
  <c r="C1489" i="1"/>
  <c r="H1489" i="1" s="1"/>
  <c r="G1488" i="1"/>
  <c r="D1488" i="1"/>
  <c r="C1488" i="1"/>
  <c r="H1488" i="1" s="1"/>
  <c r="G1487" i="1"/>
  <c r="D1487" i="1"/>
  <c r="C1487" i="1"/>
  <c r="H1487" i="1" s="1"/>
  <c r="D1486" i="1"/>
  <c r="C1486" i="1"/>
  <c r="H1486" i="1" s="1"/>
  <c r="D1485" i="1"/>
  <c r="C1485" i="1"/>
  <c r="H1485" i="1" s="1"/>
  <c r="G1484" i="1"/>
  <c r="D1484" i="1"/>
  <c r="C1484" i="1"/>
  <c r="H1484" i="1" s="1"/>
  <c r="G1483" i="1"/>
  <c r="D1483" i="1"/>
  <c r="C1483" i="1"/>
  <c r="H1483" i="1" s="1"/>
  <c r="D1482" i="1"/>
  <c r="C1482" i="1"/>
  <c r="H1482" i="1" s="1"/>
  <c r="D1481" i="1"/>
  <c r="C1481" i="1"/>
  <c r="H1481" i="1" s="1"/>
  <c r="G1480" i="1"/>
  <c r="D1480" i="1"/>
  <c r="C1480" i="1"/>
  <c r="H1480" i="1" s="1"/>
  <c r="G1479" i="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D1388" i="1"/>
  <c r="C1388" i="1"/>
  <c r="H1388" i="1" s="1"/>
  <c r="D1387" i="1"/>
  <c r="C1387" i="1"/>
  <c r="H1387" i="1" s="1"/>
  <c r="D1386" i="1"/>
  <c r="C1386" i="1"/>
  <c r="D1385" i="1"/>
  <c r="C1385" i="1"/>
  <c r="H1385" i="1" s="1"/>
  <c r="D1384" i="1"/>
  <c r="C1384" i="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H1335" i="1" s="1"/>
  <c r="G1334" i="1"/>
  <c r="D1334" i="1"/>
  <c r="C1334" i="1"/>
  <c r="H1334" i="1" s="1"/>
  <c r="G1333" i="1"/>
  <c r="D1333" i="1"/>
  <c r="C1333" i="1"/>
  <c r="H1333" i="1" s="1"/>
  <c r="D1332" i="1"/>
  <c r="C1332" i="1"/>
  <c r="D1331" i="1"/>
  <c r="C1331" i="1"/>
  <c r="H1331" i="1" s="1"/>
  <c r="G1330" i="1"/>
  <c r="D1330" i="1"/>
  <c r="C1330" i="1"/>
  <c r="H1330" i="1" s="1"/>
  <c r="G1329" i="1"/>
  <c r="D1329" i="1"/>
  <c r="C1329" i="1"/>
  <c r="H1329" i="1" s="1"/>
  <c r="D1328" i="1"/>
  <c r="C1328" i="1"/>
  <c r="D1327" i="1"/>
  <c r="C1327" i="1"/>
  <c r="H1327" i="1" s="1"/>
  <c r="G1326" i="1"/>
  <c r="D1326" i="1"/>
  <c r="C1326" i="1"/>
  <c r="H1326" i="1" s="1"/>
  <c r="G1325" i="1"/>
  <c r="D1325" i="1"/>
  <c r="C1325" i="1"/>
  <c r="H1325" i="1" s="1"/>
  <c r="D1324" i="1"/>
  <c r="C1324" i="1"/>
  <c r="D1323" i="1"/>
  <c r="C1323" i="1"/>
  <c r="H1323" i="1" s="1"/>
  <c r="G1322" i="1"/>
  <c r="D1322" i="1"/>
  <c r="C1322" i="1"/>
  <c r="H1322" i="1" s="1"/>
  <c r="G1321" i="1"/>
  <c r="D1321" i="1"/>
  <c r="C1321" i="1"/>
  <c r="H1321" i="1" s="1"/>
  <c r="D1320" i="1"/>
  <c r="C1320" i="1"/>
  <c r="D1319" i="1"/>
  <c r="C1319" i="1"/>
  <c r="H1319" i="1" s="1"/>
  <c r="G1318" i="1"/>
  <c r="D1318" i="1"/>
  <c r="C1318" i="1"/>
  <c r="H1318" i="1" s="1"/>
  <c r="G1317" i="1"/>
  <c r="D1317" i="1"/>
  <c r="C1317" i="1"/>
  <c r="H1317" i="1" s="1"/>
  <c r="D1316" i="1"/>
  <c r="C1316" i="1"/>
  <c r="D1315" i="1"/>
  <c r="C1315" i="1"/>
  <c r="H1315" i="1" s="1"/>
  <c r="G1314" i="1"/>
  <c r="D1314" i="1"/>
  <c r="C1314" i="1"/>
  <c r="G1313" i="1"/>
  <c r="D1313" i="1"/>
  <c r="C1313" i="1"/>
  <c r="H1313" i="1" s="1"/>
  <c r="D1312" i="1"/>
  <c r="C1312" i="1"/>
  <c r="D1311" i="1"/>
  <c r="C1311" i="1"/>
  <c r="G1310" i="1"/>
  <c r="D1310" i="1"/>
  <c r="C1310" i="1"/>
  <c r="H1310" i="1" s="1"/>
  <c r="G1309" i="1"/>
  <c r="D1309" i="1"/>
  <c r="C1309" i="1"/>
  <c r="H1309" i="1" s="1"/>
  <c r="D1308" i="1"/>
  <c r="C1308" i="1"/>
  <c r="D1307" i="1"/>
  <c r="C1307" i="1"/>
  <c r="H1307" i="1" s="1"/>
  <c r="G1306" i="1"/>
  <c r="D1306" i="1"/>
  <c r="C1306" i="1"/>
  <c r="D1305" i="1"/>
  <c r="G1305" i="1" s="1"/>
  <c r="C1305" i="1"/>
  <c r="D1304" i="1"/>
  <c r="C1304" i="1"/>
  <c r="D1303" i="1"/>
  <c r="C1303" i="1"/>
  <c r="H1303" i="1" s="1"/>
  <c r="G1302" i="1"/>
  <c r="D1302" i="1"/>
  <c r="C1302" i="1"/>
  <c r="H1302" i="1" s="1"/>
  <c r="G1301" i="1"/>
  <c r="D1301" i="1"/>
  <c r="C1301" i="1"/>
  <c r="H1301" i="1" s="1"/>
  <c r="D1300" i="1"/>
  <c r="C1300" i="1"/>
  <c r="D1299" i="1"/>
  <c r="C1299" i="1"/>
  <c r="H1299" i="1" s="1"/>
  <c r="G1298" i="1"/>
  <c r="D1298" i="1"/>
  <c r="C1298" i="1"/>
  <c r="H1298" i="1" s="1"/>
  <c r="G1297" i="1"/>
  <c r="D1297" i="1"/>
  <c r="C1297" i="1"/>
  <c r="H1297" i="1" s="1"/>
  <c r="D1296" i="1"/>
  <c r="C1296" i="1"/>
  <c r="D1295" i="1"/>
  <c r="C1295" i="1"/>
  <c r="H1295" i="1" s="1"/>
  <c r="G1294" i="1"/>
  <c r="D1294" i="1"/>
  <c r="C1294" i="1"/>
  <c r="H1294" i="1" s="1"/>
  <c r="G1293" i="1"/>
  <c r="D1293" i="1"/>
  <c r="C1293" i="1"/>
  <c r="H1293" i="1" s="1"/>
  <c r="D1292" i="1"/>
  <c r="C1292" i="1"/>
  <c r="D1291" i="1"/>
  <c r="C1291" i="1"/>
  <c r="H1291" i="1" s="1"/>
  <c r="G1290" i="1"/>
  <c r="D1290" i="1"/>
  <c r="C1290" i="1"/>
  <c r="H1290" i="1" s="1"/>
  <c r="G1289" i="1"/>
  <c r="D1289" i="1"/>
  <c r="C1289" i="1"/>
  <c r="H1289" i="1" s="1"/>
  <c r="D1288" i="1"/>
  <c r="C1288" i="1"/>
  <c r="D1287" i="1"/>
  <c r="C1287" i="1"/>
  <c r="G1286" i="1"/>
  <c r="D1286" i="1"/>
  <c r="C1286" i="1"/>
  <c r="H1286" i="1" s="1"/>
  <c r="G1285" i="1"/>
  <c r="D1285" i="1"/>
  <c r="C1285" i="1"/>
  <c r="H1285" i="1" s="1"/>
  <c r="D1284" i="1"/>
  <c r="C1284" i="1"/>
  <c r="D1283" i="1"/>
  <c r="C1283" i="1"/>
  <c r="H1283" i="1" s="1"/>
  <c r="G1282" i="1"/>
  <c r="D1282" i="1"/>
  <c r="C1282" i="1"/>
  <c r="H1282" i="1" s="1"/>
  <c r="D1281" i="1"/>
  <c r="G1281" i="1" s="1"/>
  <c r="C1281" i="1"/>
  <c r="D1280" i="1"/>
  <c r="C1280" i="1"/>
  <c r="D1279" i="1"/>
  <c r="C1279" i="1"/>
  <c r="H1279" i="1" s="1"/>
  <c r="D1278" i="1"/>
  <c r="G1278" i="1" s="1"/>
  <c r="C1278" i="1"/>
  <c r="H1278" i="1" s="1"/>
  <c r="G1277" i="1"/>
  <c r="D1277" i="1"/>
  <c r="C1277" i="1"/>
  <c r="H1277" i="1" s="1"/>
  <c r="D1276" i="1"/>
  <c r="C1276" i="1"/>
  <c r="D1275" i="1"/>
  <c r="C1275" i="1"/>
  <c r="H1275" i="1" s="1"/>
  <c r="G1274" i="1"/>
  <c r="D1274" i="1"/>
  <c r="C1274" i="1"/>
  <c r="H1274" i="1" s="1"/>
  <c r="G1273" i="1"/>
  <c r="D1273" i="1"/>
  <c r="C1273" i="1"/>
  <c r="H1273" i="1" s="1"/>
  <c r="D1272" i="1"/>
  <c r="C1272" i="1"/>
  <c r="D1271" i="1"/>
  <c r="C1271" i="1"/>
  <c r="H1271" i="1" s="1"/>
  <c r="G1270" i="1"/>
  <c r="D1270" i="1"/>
  <c r="C1270" i="1"/>
  <c r="H1270" i="1" s="1"/>
  <c r="G1269" i="1"/>
  <c r="D1269" i="1"/>
  <c r="C1269" i="1"/>
  <c r="H1269" i="1" s="1"/>
  <c r="D1268" i="1"/>
  <c r="C1268" i="1"/>
  <c r="D1267" i="1"/>
  <c r="C1267" i="1"/>
  <c r="H1267" i="1" s="1"/>
  <c r="G1266" i="1"/>
  <c r="D1266" i="1"/>
  <c r="C1266" i="1"/>
  <c r="D1265" i="1"/>
  <c r="G1265" i="1" s="1"/>
  <c r="C1265" i="1"/>
  <c r="D1264" i="1"/>
  <c r="C1264" i="1"/>
  <c r="D1263" i="1"/>
  <c r="C1263" i="1"/>
  <c r="H1263" i="1" s="1"/>
  <c r="G1262" i="1"/>
  <c r="D1262" i="1"/>
  <c r="C1262" i="1"/>
  <c r="H1262" i="1" s="1"/>
  <c r="D1261" i="1"/>
  <c r="G1261" i="1" s="1"/>
  <c r="C1261" i="1"/>
  <c r="C1260" i="1"/>
  <c r="C1259" i="1"/>
  <c r="G1258" i="1"/>
  <c r="D1258" i="1"/>
  <c r="C1258" i="1"/>
  <c r="H1258" i="1" s="1"/>
  <c r="D1257" i="1"/>
  <c r="G1257" i="1" s="1"/>
  <c r="C1257" i="1"/>
  <c r="D1256" i="1"/>
  <c r="C1256" i="1"/>
  <c r="G1254" i="1"/>
  <c r="D1254" i="1"/>
  <c r="C1254" i="1"/>
  <c r="H1254" i="1" s="1"/>
  <c r="G1253" i="1"/>
  <c r="D1253" i="1"/>
  <c r="C1253" i="1"/>
  <c r="H1253" i="1" s="1"/>
  <c r="D1252" i="1"/>
  <c r="C1252" i="1"/>
  <c r="D1251" i="1"/>
  <c r="C1251" i="1"/>
  <c r="H1251" i="1" s="1"/>
  <c r="G1250" i="1"/>
  <c r="D1250" i="1"/>
  <c r="C1250" i="1"/>
  <c r="H1250" i="1" s="1"/>
  <c r="G1249" i="1"/>
  <c r="D1249" i="1"/>
  <c r="C1249" i="1"/>
  <c r="H1249" i="1" s="1"/>
  <c r="D1248" i="1"/>
  <c r="C1248" i="1"/>
  <c r="D1247" i="1"/>
  <c r="C1247" i="1"/>
  <c r="H1247" i="1" s="1"/>
  <c r="G1246" i="1"/>
  <c r="D1246" i="1"/>
  <c r="C1246" i="1"/>
  <c r="H1246" i="1" s="1"/>
  <c r="G1245" i="1"/>
  <c r="D1245" i="1"/>
  <c r="C1245" i="1"/>
  <c r="H1245" i="1" s="1"/>
  <c r="D1244" i="1"/>
  <c r="C1244" i="1"/>
  <c r="D1243" i="1"/>
  <c r="C1243" i="1"/>
  <c r="H1243" i="1" s="1"/>
  <c r="G1242" i="1"/>
  <c r="D1242" i="1"/>
  <c r="C1242" i="1"/>
  <c r="H1242" i="1" s="1"/>
  <c r="G1241" i="1"/>
  <c r="D1241" i="1"/>
  <c r="C1241" i="1"/>
  <c r="H1241" i="1" s="1"/>
  <c r="D1240" i="1"/>
  <c r="C1240" i="1"/>
  <c r="D1239" i="1"/>
  <c r="C1239" i="1"/>
  <c r="H1239" i="1" s="1"/>
  <c r="G1238" i="1"/>
  <c r="D1238" i="1"/>
  <c r="C1238" i="1"/>
  <c r="H1238" i="1" s="1"/>
  <c r="G1237" i="1"/>
  <c r="D1237" i="1"/>
  <c r="C1237" i="1"/>
  <c r="H1237" i="1" s="1"/>
  <c r="D1236" i="1"/>
  <c r="C1236" i="1"/>
  <c r="D1235" i="1"/>
  <c r="C1235" i="1"/>
  <c r="H1235" i="1" s="1"/>
  <c r="G1234" i="1"/>
  <c r="D1234" i="1"/>
  <c r="C1234" i="1"/>
  <c r="H1234" i="1" s="1"/>
  <c r="G1233" i="1"/>
  <c r="D1233" i="1"/>
  <c r="C1233" i="1"/>
  <c r="H1233" i="1" s="1"/>
  <c r="D1232" i="1"/>
  <c r="C1232" i="1"/>
  <c r="D1231" i="1"/>
  <c r="C1231" i="1"/>
  <c r="H1231" i="1" s="1"/>
  <c r="G1230" i="1"/>
  <c r="D1230" i="1"/>
  <c r="C1230" i="1"/>
  <c r="H1230" i="1" s="1"/>
  <c r="G1229" i="1"/>
  <c r="D1229" i="1"/>
  <c r="C1229" i="1"/>
  <c r="H1229" i="1" s="1"/>
  <c r="D1228" i="1"/>
  <c r="C1228" i="1"/>
  <c r="D1227" i="1"/>
  <c r="C1227" i="1"/>
  <c r="H1227" i="1" s="1"/>
  <c r="G1226" i="1"/>
  <c r="D1226" i="1"/>
  <c r="C1226" i="1"/>
  <c r="H1226" i="1" s="1"/>
  <c r="G1225" i="1"/>
  <c r="D1225" i="1"/>
  <c r="C1225" i="1"/>
  <c r="H1225" i="1" s="1"/>
  <c r="D1224" i="1"/>
  <c r="C1224" i="1"/>
  <c r="D1223" i="1"/>
  <c r="C1223" i="1"/>
  <c r="H1223" i="1" s="1"/>
  <c r="G1222" i="1"/>
  <c r="D1222" i="1"/>
  <c r="C1222" i="1"/>
  <c r="H1222" i="1" s="1"/>
  <c r="G1221" i="1"/>
  <c r="D1221" i="1"/>
  <c r="C1221" i="1"/>
  <c r="H1221" i="1" s="1"/>
  <c r="D1220" i="1"/>
  <c r="C1220" i="1"/>
  <c r="D1219" i="1"/>
  <c r="C1219" i="1"/>
  <c r="H1219" i="1" s="1"/>
  <c r="G1218" i="1"/>
  <c r="D1218" i="1"/>
  <c r="C1218" i="1"/>
  <c r="H1218" i="1" s="1"/>
  <c r="G1217" i="1"/>
  <c r="D1217" i="1"/>
  <c r="C1217" i="1"/>
  <c r="H1217" i="1" s="1"/>
  <c r="D1216" i="1"/>
  <c r="C1216" i="1"/>
  <c r="D1215" i="1"/>
  <c r="C1215" i="1"/>
  <c r="H1215" i="1" s="1"/>
  <c r="G1214" i="1"/>
  <c r="D1214" i="1"/>
  <c r="C1214" i="1"/>
  <c r="H1214" i="1" s="1"/>
  <c r="G1213" i="1"/>
  <c r="D1213" i="1"/>
  <c r="C1213" i="1"/>
  <c r="H1213" i="1" s="1"/>
  <c r="D1212" i="1"/>
  <c r="C1212" i="1"/>
  <c r="D1211" i="1"/>
  <c r="C1211" i="1"/>
  <c r="H1211" i="1" s="1"/>
  <c r="G1210" i="1"/>
  <c r="D1210" i="1"/>
  <c r="C1210" i="1"/>
  <c r="H1210" i="1" s="1"/>
  <c r="G1209" i="1"/>
  <c r="D1209" i="1"/>
  <c r="C1209" i="1"/>
  <c r="H1209" i="1" s="1"/>
  <c r="D1208" i="1"/>
  <c r="C1208" i="1"/>
  <c r="D1207" i="1"/>
  <c r="G1206" i="1"/>
  <c r="D1206" i="1"/>
  <c r="C1206" i="1"/>
  <c r="H1206" i="1" s="1"/>
  <c r="G1205" i="1"/>
  <c r="D1205" i="1"/>
  <c r="C1205" i="1"/>
  <c r="H1205" i="1" s="1"/>
  <c r="D1204" i="1"/>
  <c r="C1204" i="1"/>
  <c r="D1203" i="1"/>
  <c r="C1203" i="1"/>
  <c r="H1203" i="1" s="1"/>
  <c r="G1202" i="1"/>
  <c r="D1202" i="1"/>
  <c r="C1202" i="1"/>
  <c r="H1202" i="1" s="1"/>
  <c r="G1201" i="1"/>
  <c r="D1201" i="1"/>
  <c r="C1201" i="1"/>
  <c r="H1201" i="1" s="1"/>
  <c r="D1200" i="1"/>
  <c r="C1200" i="1"/>
  <c r="D1199" i="1"/>
  <c r="C1199" i="1"/>
  <c r="H1199" i="1" s="1"/>
  <c r="G1198" i="1"/>
  <c r="D1198" i="1"/>
  <c r="C1198" i="1"/>
  <c r="H1198" i="1" s="1"/>
  <c r="G1197" i="1"/>
  <c r="D1197" i="1"/>
  <c r="C1197" i="1"/>
  <c r="H1197" i="1" s="1"/>
  <c r="D1196" i="1"/>
  <c r="C1196" i="1"/>
  <c r="D1195" i="1"/>
  <c r="C1195" i="1"/>
  <c r="H1195" i="1" s="1"/>
  <c r="G1194" i="1"/>
  <c r="D1194" i="1"/>
  <c r="C1194" i="1"/>
  <c r="H1194" i="1" s="1"/>
  <c r="G1193" i="1"/>
  <c r="D1193" i="1"/>
  <c r="C1193" i="1"/>
  <c r="H1193" i="1" s="1"/>
  <c r="D1192" i="1"/>
  <c r="C1192" i="1"/>
  <c r="D1191" i="1"/>
  <c r="C1191" i="1"/>
  <c r="H1191" i="1" s="1"/>
  <c r="G1190" i="1"/>
  <c r="D1190" i="1"/>
  <c r="C1190" i="1"/>
  <c r="H1190" i="1" s="1"/>
  <c r="G1189" i="1"/>
  <c r="D1189" i="1"/>
  <c r="C1189" i="1"/>
  <c r="H1189" i="1" s="1"/>
  <c r="D1188" i="1"/>
  <c r="C1188" i="1"/>
  <c r="D1187" i="1"/>
  <c r="C1187" i="1"/>
  <c r="H1187" i="1" s="1"/>
  <c r="G1186" i="1"/>
  <c r="D1186" i="1"/>
  <c r="C1186" i="1"/>
  <c r="H1186" i="1" s="1"/>
  <c r="D1185" i="1"/>
  <c r="G1185" i="1" s="1"/>
  <c r="C1185" i="1"/>
  <c r="D1184" i="1"/>
  <c r="C1184" i="1"/>
  <c r="D1183" i="1"/>
  <c r="C1183" i="1"/>
  <c r="D1182" i="1"/>
  <c r="G1182" i="1" s="1"/>
  <c r="C1182" i="1"/>
  <c r="H1182" i="1" s="1"/>
  <c r="G1179" i="1"/>
  <c r="D1179" i="1"/>
  <c r="C1179" i="1"/>
  <c r="H1179" i="1" s="1"/>
  <c r="D1178" i="1"/>
  <c r="C1178" i="1"/>
  <c r="D1177" i="1"/>
  <c r="C1177" i="1"/>
  <c r="H1177" i="1" s="1"/>
  <c r="G1176" i="1"/>
  <c r="D1176" i="1"/>
  <c r="C1176" i="1"/>
  <c r="H1176" i="1" s="1"/>
  <c r="G1175" i="1"/>
  <c r="D1175" i="1"/>
  <c r="C1175" i="1"/>
  <c r="H1175" i="1" s="1"/>
  <c r="D1174" i="1"/>
  <c r="C1174" i="1"/>
  <c r="D1173" i="1"/>
  <c r="C1173" i="1"/>
  <c r="H1173" i="1" s="1"/>
  <c r="G1172" i="1"/>
  <c r="D1172" i="1"/>
  <c r="C1172" i="1"/>
  <c r="H1172" i="1" s="1"/>
  <c r="G1171" i="1"/>
  <c r="D1171" i="1"/>
  <c r="C1171" i="1"/>
  <c r="H1171" i="1" s="1"/>
  <c r="D1170" i="1"/>
  <c r="C1170" i="1"/>
  <c r="D1169" i="1"/>
  <c r="C1169" i="1"/>
  <c r="H1169" i="1" s="1"/>
  <c r="G1168" i="1"/>
  <c r="D1168" i="1"/>
  <c r="C1168" i="1"/>
  <c r="H1168" i="1" s="1"/>
  <c r="G1167" i="1"/>
  <c r="D1167" i="1"/>
  <c r="C1167" i="1"/>
  <c r="H1167" i="1" s="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H1041" i="1" s="1"/>
  <c r="C1041" i="1"/>
  <c r="D1040" i="1"/>
  <c r="C1040" i="1"/>
  <c r="D1039" i="1"/>
  <c r="C1039" i="1"/>
  <c r="G1039" i="1" s="1"/>
  <c r="H1038" i="1"/>
  <c r="D1038" i="1"/>
  <c r="C1038" i="1"/>
  <c r="G1038" i="1" s="1"/>
  <c r="H1037" i="1"/>
  <c r="D1037" i="1"/>
  <c r="C1037" i="1"/>
  <c r="G1037" i="1" s="1"/>
  <c r="D1036" i="1"/>
  <c r="C1036" i="1"/>
  <c r="G1036" i="1" s="1"/>
  <c r="D1035" i="1"/>
  <c r="C1035" i="1"/>
  <c r="G1035" i="1" s="1"/>
  <c r="H1034" i="1"/>
  <c r="D1034" i="1"/>
  <c r="C1034" i="1"/>
  <c r="G1034" i="1" s="1"/>
  <c r="D1033" i="1"/>
  <c r="H1033" i="1" s="1"/>
  <c r="C1033" i="1"/>
  <c r="D1032" i="1"/>
  <c r="C1032" i="1"/>
  <c r="G1032" i="1" s="1"/>
  <c r="D1031" i="1"/>
  <c r="C1031" i="1"/>
  <c r="D1030" i="1"/>
  <c r="H1030" i="1" s="1"/>
  <c r="C1030" i="1"/>
  <c r="G1030" i="1" s="1"/>
  <c r="D1029" i="1"/>
  <c r="H1029" i="1" s="1"/>
  <c r="C1029" i="1"/>
  <c r="G1029" i="1" s="1"/>
  <c r="D1028" i="1"/>
  <c r="C1028" i="1"/>
  <c r="G1028" i="1" s="1"/>
  <c r="D1027" i="1"/>
  <c r="C1027" i="1"/>
  <c r="H1026" i="1"/>
  <c r="D1026" i="1"/>
  <c r="C1026" i="1"/>
  <c r="G1026" i="1" s="1"/>
  <c r="D1025" i="1"/>
  <c r="H1025" i="1" s="1"/>
  <c r="C1025" i="1"/>
  <c r="D1024" i="1"/>
  <c r="C1024" i="1"/>
  <c r="D1023" i="1"/>
  <c r="C1023" i="1"/>
  <c r="G1023" i="1" s="1"/>
  <c r="D1022" i="1"/>
  <c r="H1022" i="1" s="1"/>
  <c r="C1022" i="1"/>
  <c r="H1021" i="1"/>
  <c r="D1021" i="1"/>
  <c r="C1021" i="1"/>
  <c r="G1021" i="1" s="1"/>
  <c r="D1020" i="1"/>
  <c r="C1020" i="1"/>
  <c r="D1019" i="1"/>
  <c r="C1019" i="1"/>
  <c r="G1019" i="1" s="1"/>
  <c r="D1018" i="1"/>
  <c r="H1018" i="1" s="1"/>
  <c r="C1018" i="1"/>
  <c r="C1017" i="1"/>
  <c r="D1016" i="1"/>
  <c r="C1016" i="1"/>
  <c r="G1016" i="1" s="1"/>
  <c r="D1015" i="1"/>
  <c r="C1015" i="1"/>
  <c r="G1015" i="1" s="1"/>
  <c r="H1014" i="1"/>
  <c r="D1014" i="1"/>
  <c r="C1014" i="1"/>
  <c r="D1013" i="1"/>
  <c r="H1013" i="1" s="1"/>
  <c r="C1013" i="1"/>
  <c r="H1010" i="1"/>
  <c r="D1010" i="1"/>
  <c r="C1010" i="1"/>
  <c r="H1009" i="1"/>
  <c r="D1009" i="1"/>
  <c r="C1009" i="1"/>
  <c r="D1008" i="1"/>
  <c r="C1008" i="1"/>
  <c r="D1007" i="1"/>
  <c r="C1007" i="1"/>
  <c r="H1006" i="1"/>
  <c r="D1006" i="1"/>
  <c r="C1006" i="1"/>
  <c r="H1005" i="1"/>
  <c r="D1005" i="1"/>
  <c r="C1005" i="1"/>
  <c r="D1004" i="1"/>
  <c r="C1004" i="1"/>
  <c r="D1003" i="1"/>
  <c r="C1003" i="1"/>
  <c r="H1002" i="1"/>
  <c r="D1002" i="1"/>
  <c r="C1002" i="1"/>
  <c r="G1002" i="1" s="1"/>
  <c r="H1001" i="1"/>
  <c r="D1001" i="1"/>
  <c r="C1001" i="1"/>
  <c r="D1000" i="1"/>
  <c r="C1000" i="1"/>
  <c r="G1000" i="1" s="1"/>
  <c r="D999" i="1"/>
  <c r="C999" i="1"/>
  <c r="G999" i="1" s="1"/>
  <c r="H998" i="1"/>
  <c r="D998" i="1"/>
  <c r="C998" i="1"/>
  <c r="H997" i="1"/>
  <c r="D997" i="1"/>
  <c r="C997" i="1"/>
  <c r="D996" i="1"/>
  <c r="C996" i="1"/>
  <c r="G996" i="1" s="1"/>
  <c r="D995" i="1"/>
  <c r="C995" i="1"/>
  <c r="G995" i="1" s="1"/>
  <c r="H994" i="1"/>
  <c r="D994" i="1"/>
  <c r="C994" i="1"/>
  <c r="H993" i="1"/>
  <c r="D993" i="1"/>
  <c r="C993" i="1"/>
  <c r="D992" i="1"/>
  <c r="C992" i="1"/>
  <c r="G992" i="1" s="1"/>
  <c r="D991" i="1"/>
  <c r="C991" i="1"/>
  <c r="G991" i="1" s="1"/>
  <c r="H990" i="1"/>
  <c r="D990" i="1"/>
  <c r="C990" i="1"/>
  <c r="H989" i="1"/>
  <c r="D989" i="1"/>
  <c r="C989" i="1"/>
  <c r="D988" i="1"/>
  <c r="C988" i="1"/>
  <c r="G988" i="1" s="1"/>
  <c r="D987" i="1"/>
  <c r="C987" i="1"/>
  <c r="G987" i="1" s="1"/>
  <c r="H986" i="1"/>
  <c r="D986" i="1"/>
  <c r="C986" i="1"/>
  <c r="G986" i="1" s="1"/>
  <c r="H985" i="1"/>
  <c r="D985" i="1"/>
  <c r="C985" i="1"/>
  <c r="G985" i="1" s="1"/>
  <c r="D984" i="1"/>
  <c r="C984" i="1"/>
  <c r="G984" i="1" s="1"/>
  <c r="D983" i="1"/>
  <c r="C983" i="1"/>
  <c r="G983" i="1" s="1"/>
  <c r="H982" i="1"/>
  <c r="D982" i="1"/>
  <c r="C982" i="1"/>
  <c r="H981" i="1"/>
  <c r="D981" i="1"/>
  <c r="C981" i="1"/>
  <c r="D980" i="1"/>
  <c r="C980" i="1"/>
  <c r="G980" i="1" s="1"/>
  <c r="D979" i="1"/>
  <c r="C979" i="1"/>
  <c r="G979" i="1" s="1"/>
  <c r="H978" i="1"/>
  <c r="D978" i="1"/>
  <c r="C978" i="1"/>
  <c r="G978" i="1" s="1"/>
  <c r="H977" i="1"/>
  <c r="D977" i="1"/>
  <c r="C977" i="1"/>
  <c r="G977" i="1" s="1"/>
  <c r="D976" i="1"/>
  <c r="C976" i="1"/>
  <c r="G976" i="1" s="1"/>
  <c r="D975" i="1"/>
  <c r="C975" i="1"/>
  <c r="G975" i="1" s="1"/>
  <c r="H974" i="1"/>
  <c r="D974" i="1"/>
  <c r="C974" i="1"/>
  <c r="H973" i="1"/>
  <c r="D973" i="1"/>
  <c r="C973" i="1"/>
  <c r="G973" i="1" s="1"/>
  <c r="D972" i="1"/>
  <c r="C972" i="1"/>
  <c r="G972" i="1" s="1"/>
  <c r="D971" i="1"/>
  <c r="C971" i="1"/>
  <c r="G971" i="1" s="1"/>
  <c r="H970" i="1"/>
  <c r="D970" i="1"/>
  <c r="C970" i="1"/>
  <c r="H969" i="1"/>
  <c r="D969" i="1"/>
  <c r="C969" i="1"/>
  <c r="D968" i="1"/>
  <c r="C968" i="1"/>
  <c r="G968" i="1" s="1"/>
  <c r="D967" i="1"/>
  <c r="C967" i="1"/>
  <c r="G967" i="1" s="1"/>
  <c r="H966" i="1"/>
  <c r="D966" i="1"/>
  <c r="C966" i="1"/>
  <c r="H965" i="1"/>
  <c r="D965" i="1"/>
  <c r="C965" i="1"/>
  <c r="G965" i="1" s="1"/>
  <c r="D964" i="1"/>
  <c r="C964" i="1"/>
  <c r="G964" i="1" s="1"/>
  <c r="D963" i="1"/>
  <c r="C963" i="1"/>
  <c r="G963" i="1" s="1"/>
  <c r="H962" i="1"/>
  <c r="D962" i="1"/>
  <c r="C962" i="1"/>
  <c r="G962" i="1" s="1"/>
  <c r="H961" i="1"/>
  <c r="D961" i="1"/>
  <c r="C961" i="1"/>
  <c r="D960" i="1"/>
  <c r="C960" i="1"/>
  <c r="G960" i="1" s="1"/>
  <c r="D959" i="1"/>
  <c r="C959" i="1"/>
  <c r="G959" i="1" s="1"/>
  <c r="D958" i="1"/>
  <c r="H958" i="1" s="1"/>
  <c r="C958" i="1"/>
  <c r="H957" i="1"/>
  <c r="D957" i="1"/>
  <c r="C957" i="1"/>
  <c r="D956" i="1"/>
  <c r="C956" i="1"/>
  <c r="D955" i="1"/>
  <c r="C955" i="1"/>
  <c r="G955" i="1" s="1"/>
  <c r="H954" i="1"/>
  <c r="D954" i="1"/>
  <c r="C954" i="1"/>
  <c r="G954" i="1" s="1"/>
  <c r="H953" i="1"/>
  <c r="D953" i="1"/>
  <c r="C953" i="1"/>
  <c r="D952" i="1"/>
  <c r="C952" i="1"/>
  <c r="G952" i="1" s="1"/>
  <c r="D951" i="1"/>
  <c r="C951" i="1"/>
  <c r="G951" i="1" s="1"/>
  <c r="H950" i="1"/>
  <c r="D950" i="1"/>
  <c r="C950" i="1"/>
  <c r="H949" i="1"/>
  <c r="D949" i="1"/>
  <c r="C949" i="1"/>
  <c r="G949" i="1" s="1"/>
  <c r="D948" i="1"/>
  <c r="C948" i="1"/>
  <c r="D947" i="1"/>
  <c r="C947" i="1"/>
  <c r="H946" i="1"/>
  <c r="D946" i="1"/>
  <c r="C946" i="1"/>
  <c r="H945" i="1"/>
  <c r="D945" i="1"/>
  <c r="C945" i="1"/>
  <c r="D944" i="1"/>
  <c r="C944" i="1"/>
  <c r="G944" i="1" s="1"/>
  <c r="D943" i="1"/>
  <c r="C943" i="1"/>
  <c r="G943" i="1" s="1"/>
  <c r="H942" i="1"/>
  <c r="D942" i="1"/>
  <c r="C942" i="1"/>
  <c r="G942" i="1" s="1"/>
  <c r="H941" i="1"/>
  <c r="D941" i="1"/>
  <c r="C941" i="1"/>
  <c r="G941" i="1" s="1"/>
  <c r="D940" i="1"/>
  <c r="C940" i="1"/>
  <c r="G940" i="1" s="1"/>
  <c r="D939" i="1"/>
  <c r="C939" i="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H909" i="1"/>
  <c r="D909" i="1"/>
  <c r="C909" i="1"/>
  <c r="D908" i="1"/>
  <c r="C908" i="1"/>
  <c r="G908" i="1" s="1"/>
  <c r="D907" i="1"/>
  <c r="C907" i="1"/>
  <c r="H906" i="1"/>
  <c r="D906" i="1"/>
  <c r="C906" i="1"/>
  <c r="H905" i="1"/>
  <c r="D905" i="1"/>
  <c r="C905" i="1"/>
  <c r="D904" i="1"/>
  <c r="C904" i="1"/>
  <c r="G904" i="1" s="1"/>
  <c r="D903" i="1"/>
  <c r="C903" i="1"/>
  <c r="G903" i="1" s="1"/>
  <c r="H902" i="1"/>
  <c r="D902" i="1"/>
  <c r="C902" i="1"/>
  <c r="G902" i="1" s="1"/>
  <c r="H901" i="1"/>
  <c r="D901" i="1"/>
  <c r="C901" i="1"/>
  <c r="G901" i="1" s="1"/>
  <c r="D900" i="1"/>
  <c r="C900" i="1"/>
  <c r="D899" i="1"/>
  <c r="C899" i="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G889" i="1"/>
  <c r="D889" i="1"/>
  <c r="C889" i="1"/>
  <c r="H888" i="1"/>
  <c r="G888" i="1"/>
  <c r="D888" i="1"/>
  <c r="C888" i="1"/>
  <c r="H887" i="1"/>
  <c r="D887" i="1"/>
  <c r="G887" i="1" s="1"/>
  <c r="C887" i="1"/>
  <c r="H886" i="1"/>
  <c r="G886" i="1"/>
  <c r="D886" i="1"/>
  <c r="C886" i="1"/>
  <c r="H885" i="1"/>
  <c r="G885" i="1"/>
  <c r="D885" i="1"/>
  <c r="C885" i="1"/>
  <c r="H884" i="1"/>
  <c r="D884" i="1"/>
  <c r="G884" i="1" s="1"/>
  <c r="C884" i="1"/>
  <c r="H883" i="1"/>
  <c r="G883" i="1"/>
  <c r="D883" i="1"/>
  <c r="C883" i="1"/>
  <c r="H882" i="1"/>
  <c r="G882" i="1"/>
  <c r="D882" i="1"/>
  <c r="C882" i="1"/>
  <c r="H881" i="1"/>
  <c r="G881" i="1"/>
  <c r="D881" i="1"/>
  <c r="C881" i="1"/>
  <c r="H880" i="1"/>
  <c r="G880" i="1"/>
  <c r="D880" i="1"/>
  <c r="C880" i="1"/>
  <c r="H879" i="1"/>
  <c r="D879" i="1"/>
  <c r="G879" i="1" s="1"/>
  <c r="C879" i="1"/>
  <c r="H878" i="1"/>
  <c r="G878" i="1"/>
  <c r="D878" i="1"/>
  <c r="C878" i="1"/>
  <c r="H877" i="1"/>
  <c r="G877" i="1"/>
  <c r="D877" i="1"/>
  <c r="C877" i="1"/>
  <c r="H876" i="1"/>
  <c r="D876" i="1"/>
  <c r="G876" i="1" s="1"/>
  <c r="C876" i="1"/>
  <c r="H875" i="1"/>
  <c r="G875" i="1"/>
  <c r="D875" i="1"/>
  <c r="C875" i="1"/>
  <c r="H874" i="1"/>
  <c r="G874" i="1"/>
  <c r="D874" i="1"/>
  <c r="C874" i="1"/>
  <c r="H873" i="1"/>
  <c r="D873" i="1"/>
  <c r="G873" i="1" s="1"/>
  <c r="C873" i="1"/>
  <c r="H872" i="1"/>
  <c r="G872" i="1"/>
  <c r="D872" i="1"/>
  <c r="C872" i="1"/>
  <c r="H871" i="1"/>
  <c r="D871" i="1"/>
  <c r="G871" i="1" s="1"/>
  <c r="C871" i="1"/>
  <c r="H870" i="1"/>
  <c r="D870" i="1"/>
  <c r="G870" i="1" s="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D862" i="1"/>
  <c r="G862" i="1" s="1"/>
  <c r="C862" i="1"/>
  <c r="H861" i="1"/>
  <c r="G861" i="1"/>
  <c r="D861" i="1"/>
  <c r="C861" i="1"/>
  <c r="H860" i="1"/>
  <c r="G860" i="1"/>
  <c r="D860" i="1"/>
  <c r="C860" i="1"/>
  <c r="H859" i="1"/>
  <c r="G859" i="1"/>
  <c r="D859" i="1"/>
  <c r="C859" i="1"/>
  <c r="H858" i="1"/>
  <c r="D858" i="1"/>
  <c r="G858" i="1" s="1"/>
  <c r="C858" i="1"/>
  <c r="H857" i="1"/>
  <c r="G857" i="1"/>
  <c r="D857" i="1"/>
  <c r="C857" i="1"/>
  <c r="H856" i="1"/>
  <c r="G856" i="1"/>
  <c r="D856" i="1"/>
  <c r="C856" i="1"/>
  <c r="H855" i="1"/>
  <c r="G855" i="1"/>
  <c r="D855" i="1"/>
  <c r="C855" i="1"/>
  <c r="H854" i="1"/>
  <c r="D854" i="1"/>
  <c r="G854" i="1" s="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D846" i="1"/>
  <c r="G846" i="1" s="1"/>
  <c r="C846" i="1"/>
  <c r="H845" i="1"/>
  <c r="G845" i="1"/>
  <c r="D845" i="1"/>
  <c r="C845" i="1"/>
  <c r="H844" i="1"/>
  <c r="D844" i="1"/>
  <c r="G844" i="1" s="1"/>
  <c r="C844" i="1"/>
  <c r="H843" i="1"/>
  <c r="G843" i="1"/>
  <c r="D843" i="1"/>
  <c r="C843" i="1"/>
  <c r="H842" i="1"/>
  <c r="D842" i="1"/>
  <c r="G842" i="1" s="1"/>
  <c r="C842" i="1"/>
  <c r="H841" i="1"/>
  <c r="G841" i="1"/>
  <c r="D841" i="1"/>
  <c r="C841" i="1"/>
  <c r="H840" i="1"/>
  <c r="G840" i="1"/>
  <c r="D840" i="1"/>
  <c r="C840" i="1"/>
  <c r="H839" i="1"/>
  <c r="D839" i="1"/>
  <c r="G839" i="1" s="1"/>
  <c r="C839" i="1"/>
  <c r="H838" i="1"/>
  <c r="D838" i="1"/>
  <c r="G838" i="1" s="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D830" i="1"/>
  <c r="G830" i="1" s="1"/>
  <c r="C830" i="1"/>
  <c r="H829" i="1"/>
  <c r="D829" i="1"/>
  <c r="G829" i="1" s="1"/>
  <c r="C829" i="1"/>
  <c r="H828" i="1"/>
  <c r="G828" i="1"/>
  <c r="D828" i="1"/>
  <c r="C828" i="1"/>
  <c r="H827" i="1"/>
  <c r="G827" i="1"/>
  <c r="D827" i="1"/>
  <c r="C827" i="1"/>
  <c r="H826" i="1"/>
  <c r="G826" i="1"/>
  <c r="D826" i="1"/>
  <c r="C826" i="1"/>
  <c r="H825" i="1"/>
  <c r="D825" i="1"/>
  <c r="G825" i="1" s="1"/>
  <c r="C825" i="1"/>
  <c r="H824" i="1"/>
  <c r="G824" i="1"/>
  <c r="D824" i="1"/>
  <c r="C824" i="1"/>
  <c r="H823" i="1"/>
  <c r="D823" i="1"/>
  <c r="G823" i="1" s="1"/>
  <c r="C823" i="1"/>
  <c r="H822" i="1"/>
  <c r="G822" i="1"/>
  <c r="D822" i="1"/>
  <c r="C822" i="1"/>
  <c r="H821" i="1"/>
  <c r="G821" i="1"/>
  <c r="D821" i="1"/>
  <c r="C821" i="1"/>
  <c r="H820" i="1"/>
  <c r="G820" i="1"/>
  <c r="D820" i="1"/>
  <c r="C820" i="1"/>
  <c r="H819" i="1"/>
  <c r="D819" i="1"/>
  <c r="G819" i="1" s="1"/>
  <c r="C819" i="1"/>
  <c r="H818" i="1"/>
  <c r="D818" i="1"/>
  <c r="G818" i="1" s="1"/>
  <c r="C818" i="1"/>
  <c r="H817" i="1"/>
  <c r="G817" i="1"/>
  <c r="D817" i="1"/>
  <c r="C817" i="1"/>
  <c r="H816" i="1"/>
  <c r="G816" i="1"/>
  <c r="D816" i="1"/>
  <c r="C816" i="1"/>
  <c r="H815" i="1"/>
  <c r="G815" i="1"/>
  <c r="D815" i="1"/>
  <c r="C815" i="1"/>
  <c r="H814" i="1"/>
  <c r="G814" i="1"/>
  <c r="D814" i="1"/>
  <c r="C814" i="1"/>
  <c r="H813" i="1"/>
  <c r="G813" i="1"/>
  <c r="D813" i="1"/>
  <c r="C813" i="1"/>
  <c r="H812" i="1"/>
  <c r="D812" i="1"/>
  <c r="G812" i="1" s="1"/>
  <c r="C812" i="1"/>
  <c r="H811" i="1"/>
  <c r="G811" i="1"/>
  <c r="D811" i="1"/>
  <c r="C811" i="1"/>
  <c r="H810" i="1"/>
  <c r="D810" i="1"/>
  <c r="G810" i="1" s="1"/>
  <c r="C810" i="1"/>
  <c r="H809" i="1"/>
  <c r="G809" i="1"/>
  <c r="D809" i="1"/>
  <c r="C809" i="1"/>
  <c r="H808" i="1"/>
  <c r="G808" i="1"/>
  <c r="D808" i="1"/>
  <c r="C808" i="1"/>
  <c r="H807" i="1"/>
  <c r="D807" i="1"/>
  <c r="G807" i="1" s="1"/>
  <c r="C807" i="1"/>
  <c r="H806" i="1"/>
  <c r="D806" i="1"/>
  <c r="G806" i="1" s="1"/>
  <c r="C806" i="1"/>
  <c r="H805" i="1"/>
  <c r="G805" i="1"/>
  <c r="D805" i="1"/>
  <c r="C805" i="1"/>
  <c r="H804" i="1"/>
  <c r="G804" i="1"/>
  <c r="D804" i="1"/>
  <c r="C804" i="1"/>
  <c r="H803" i="1"/>
  <c r="D803" i="1"/>
  <c r="G803" i="1" s="1"/>
  <c r="C803" i="1"/>
  <c r="H802" i="1"/>
  <c r="D802" i="1"/>
  <c r="G802" i="1" s="1"/>
  <c r="C802" i="1"/>
  <c r="H801" i="1"/>
  <c r="G801" i="1"/>
  <c r="D801" i="1"/>
  <c r="C801" i="1"/>
  <c r="H800" i="1"/>
  <c r="D800" i="1"/>
  <c r="G800" i="1" s="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D790" i="1"/>
  <c r="G790" i="1" s="1"/>
  <c r="C790" i="1"/>
  <c r="H789" i="1"/>
  <c r="G789" i="1"/>
  <c r="D789" i="1"/>
  <c r="C789" i="1"/>
  <c r="H788" i="1"/>
  <c r="G788" i="1"/>
  <c r="D788" i="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G781" i="1"/>
  <c r="D781" i="1"/>
  <c r="C781" i="1"/>
  <c r="H780" i="1"/>
  <c r="G780" i="1"/>
  <c r="D780" i="1"/>
  <c r="C780" i="1"/>
  <c r="H779" i="1"/>
  <c r="G779" i="1"/>
  <c r="D779" i="1"/>
  <c r="C779" i="1"/>
  <c r="H778" i="1"/>
  <c r="D778" i="1"/>
  <c r="G778" i="1" s="1"/>
  <c r="C778" i="1"/>
  <c r="H777" i="1"/>
  <c r="G777" i="1"/>
  <c r="D777" i="1"/>
  <c r="C777" i="1"/>
  <c r="H776" i="1"/>
  <c r="G776" i="1"/>
  <c r="D776" i="1"/>
  <c r="C776" i="1"/>
  <c r="H775" i="1"/>
  <c r="D775" i="1"/>
  <c r="G775" i="1" s="1"/>
  <c r="C775" i="1"/>
  <c r="H774" i="1"/>
  <c r="D774" i="1"/>
  <c r="G774" i="1" s="1"/>
  <c r="C774" i="1"/>
  <c r="H773" i="1"/>
  <c r="G773" i="1"/>
  <c r="D773" i="1"/>
  <c r="C773" i="1"/>
  <c r="H772" i="1"/>
  <c r="G772" i="1"/>
  <c r="D772" i="1"/>
  <c r="C772" i="1"/>
  <c r="H771" i="1"/>
  <c r="G771" i="1"/>
  <c r="D771" i="1"/>
  <c r="C771" i="1"/>
  <c r="H770" i="1"/>
  <c r="G770" i="1"/>
  <c r="D770" i="1"/>
  <c r="C770" i="1"/>
  <c r="H769" i="1"/>
  <c r="G769" i="1"/>
  <c r="D769" i="1"/>
  <c r="C769" i="1"/>
  <c r="H768" i="1"/>
  <c r="D768" i="1"/>
  <c r="G768" i="1" s="1"/>
  <c r="C768" i="1"/>
  <c r="H767" i="1"/>
  <c r="G767" i="1"/>
  <c r="D767" i="1"/>
  <c r="C767" i="1"/>
  <c r="H766" i="1"/>
  <c r="D766" i="1"/>
  <c r="G766" i="1" s="1"/>
  <c r="C766" i="1"/>
  <c r="H765" i="1"/>
  <c r="G765" i="1"/>
  <c r="D765" i="1"/>
  <c r="C765" i="1"/>
  <c r="H764" i="1"/>
  <c r="D764" i="1"/>
  <c r="G764" i="1" s="1"/>
  <c r="C764" i="1"/>
  <c r="H763" i="1"/>
  <c r="G763" i="1"/>
  <c r="D763" i="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D737" i="1"/>
  <c r="C737" i="1"/>
  <c r="H737" i="1" s="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D651" i="1"/>
  <c r="G651" i="1" s="1"/>
  <c r="C651" i="1"/>
  <c r="H650" i="1"/>
  <c r="D650" i="1"/>
  <c r="G650" i="1" s="1"/>
  <c r="C650" i="1"/>
  <c r="H649" i="1"/>
  <c r="D649" i="1"/>
  <c r="G649" i="1" s="1"/>
  <c r="C649" i="1"/>
  <c r="D648" i="1"/>
  <c r="G648" i="1" s="1"/>
  <c r="C648" i="1"/>
  <c r="H647" i="1"/>
  <c r="D647" i="1"/>
  <c r="G647" i="1" s="1"/>
  <c r="C647" i="1"/>
  <c r="H646" i="1"/>
  <c r="D646" i="1"/>
  <c r="G646" i="1" s="1"/>
  <c r="C646" i="1"/>
  <c r="H645" i="1"/>
  <c r="D645" i="1"/>
  <c r="G645" i="1" s="1"/>
  <c r="C645" i="1"/>
  <c r="C642" i="1"/>
  <c r="H636" i="1"/>
  <c r="D636" i="1"/>
  <c r="G636" i="1" s="1"/>
  <c r="C636" i="1"/>
  <c r="H635" i="1"/>
  <c r="D635" i="1"/>
  <c r="G635" i="1" s="1"/>
  <c r="C635" i="1"/>
  <c r="H632" i="1"/>
  <c r="D632" i="1"/>
  <c r="G632" i="1" s="1"/>
  <c r="C632" i="1"/>
  <c r="H631" i="1"/>
  <c r="D631" i="1"/>
  <c r="G631" i="1" s="1"/>
  <c r="C631" i="1"/>
  <c r="D630" i="1"/>
  <c r="G630" i="1" s="1"/>
  <c r="C630" i="1"/>
  <c r="H629" i="1"/>
  <c r="D629" i="1"/>
  <c r="G629" i="1" s="1"/>
  <c r="C629" i="1"/>
  <c r="H628" i="1"/>
  <c r="D628" i="1"/>
  <c r="G628" i="1" s="1"/>
  <c r="C628" i="1"/>
  <c r="D627" i="1"/>
  <c r="G627" i="1" s="1"/>
  <c r="C627" i="1"/>
  <c r="H626" i="1"/>
  <c r="D626" i="1"/>
  <c r="G626" i="1" s="1"/>
  <c r="C626" i="1"/>
  <c r="H625" i="1"/>
  <c r="D625" i="1"/>
  <c r="G625" i="1" s="1"/>
  <c r="C625" i="1"/>
  <c r="D624" i="1"/>
  <c r="G624" i="1" s="1"/>
  <c r="C624"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D615" i="1"/>
  <c r="G615" i="1" s="1"/>
  <c r="C615" i="1"/>
  <c r="H614" i="1"/>
  <c r="D614" i="1"/>
  <c r="G614" i="1" s="1"/>
  <c r="C614" i="1"/>
  <c r="H613" i="1"/>
  <c r="D613" i="1"/>
  <c r="G613" i="1" s="1"/>
  <c r="C613" i="1"/>
  <c r="H612" i="1"/>
  <c r="D612" i="1"/>
  <c r="G612" i="1" s="1"/>
  <c r="C612" i="1"/>
  <c r="H611" i="1"/>
  <c r="D611" i="1"/>
  <c r="G611" i="1" s="1"/>
  <c r="C611" i="1"/>
  <c r="D610" i="1"/>
  <c r="G610" i="1" s="1"/>
  <c r="C610" i="1"/>
  <c r="H609" i="1"/>
  <c r="D609" i="1"/>
  <c r="G609" i="1" s="1"/>
  <c r="C609" i="1"/>
  <c r="H608" i="1"/>
  <c r="D608" i="1"/>
  <c r="G608" i="1" s="1"/>
  <c r="C608" i="1"/>
  <c r="H607" i="1"/>
  <c r="D607" i="1"/>
  <c r="G607" i="1" s="1"/>
  <c r="C607" i="1"/>
  <c r="H606" i="1"/>
  <c r="G606" i="1"/>
  <c r="D606" i="1"/>
  <c r="C606" i="1"/>
  <c r="H605" i="1"/>
  <c r="G605" i="1"/>
  <c r="D605" i="1"/>
  <c r="C605" i="1"/>
  <c r="H604" i="1"/>
  <c r="G604" i="1"/>
  <c r="D604" i="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D593" i="1"/>
  <c r="G593" i="1" s="1"/>
  <c r="C593" i="1"/>
  <c r="D592" i="1"/>
  <c r="H592" i="1" s="1"/>
  <c r="C592" i="1"/>
  <c r="C591" i="1"/>
  <c r="H590" i="1"/>
  <c r="D590" i="1"/>
  <c r="G590" i="1" s="1"/>
  <c r="C590" i="1"/>
  <c r="H589" i="1"/>
  <c r="D589" i="1"/>
  <c r="G589" i="1" s="1"/>
  <c r="C589" i="1"/>
  <c r="H588" i="1"/>
  <c r="G588" i="1"/>
  <c r="D588" i="1"/>
  <c r="C588" i="1"/>
  <c r="H587" i="1"/>
  <c r="D587" i="1"/>
  <c r="G587" i="1" s="1"/>
  <c r="C587" i="1"/>
  <c r="H586" i="1"/>
  <c r="D586" i="1"/>
  <c r="G586" i="1" s="1"/>
  <c r="C586" i="1"/>
  <c r="D585" i="1"/>
  <c r="G585" i="1" s="1"/>
  <c r="C585" i="1"/>
  <c r="H584" i="1"/>
  <c r="D584" i="1"/>
  <c r="G584" i="1" s="1"/>
  <c r="C584" i="1"/>
  <c r="H583" i="1"/>
  <c r="D583" i="1"/>
  <c r="G583" i="1" s="1"/>
  <c r="C583" i="1"/>
  <c r="H582" i="1"/>
  <c r="D582" i="1"/>
  <c r="G582" i="1" s="1"/>
  <c r="C582" i="1"/>
  <c r="H581" i="1"/>
  <c r="D581" i="1"/>
  <c r="G581" i="1" s="1"/>
  <c r="C581" i="1"/>
  <c r="H580" i="1"/>
  <c r="D580" i="1"/>
  <c r="G580" i="1" s="1"/>
  <c r="C580" i="1"/>
  <c r="D579" i="1"/>
  <c r="H579" i="1" s="1"/>
  <c r="C579" i="1"/>
  <c r="C578" i="1"/>
  <c r="H577" i="1"/>
  <c r="D577" i="1"/>
  <c r="G577" i="1" s="1"/>
  <c r="C577" i="1"/>
  <c r="H576" i="1"/>
  <c r="D576" i="1"/>
  <c r="G576" i="1" s="1"/>
  <c r="C576" i="1"/>
  <c r="H575" i="1"/>
  <c r="G575" i="1"/>
  <c r="D575" i="1"/>
  <c r="C575" i="1"/>
  <c r="H574" i="1"/>
  <c r="D574" i="1"/>
  <c r="G574" i="1" s="1"/>
  <c r="C574" i="1"/>
  <c r="H573" i="1"/>
  <c r="D573" i="1"/>
  <c r="G573" i="1" s="1"/>
  <c r="C573" i="1"/>
  <c r="H572" i="1"/>
  <c r="G572" i="1"/>
  <c r="D572" i="1"/>
  <c r="C572" i="1"/>
  <c r="H571" i="1"/>
  <c r="D571" i="1"/>
  <c r="G571" i="1" s="1"/>
  <c r="C571" i="1"/>
  <c r="H570" i="1"/>
  <c r="D570" i="1"/>
  <c r="G570" i="1" s="1"/>
  <c r="C570" i="1"/>
  <c r="D569" i="1"/>
  <c r="G569" i="1" s="1"/>
  <c r="C569" i="1"/>
  <c r="H568" i="1"/>
  <c r="D568" i="1"/>
  <c r="G568" i="1" s="1"/>
  <c r="C568" i="1"/>
  <c r="H567" i="1"/>
  <c r="D567" i="1"/>
  <c r="G567" i="1" s="1"/>
  <c r="C567" i="1"/>
  <c r="H566" i="1"/>
  <c r="G566" i="1"/>
  <c r="D566" i="1"/>
  <c r="C566" i="1"/>
  <c r="H564" i="1"/>
  <c r="D564" i="1"/>
  <c r="G564" i="1" s="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D555" i="1"/>
  <c r="G555" i="1" s="1"/>
  <c r="C555" i="1"/>
  <c r="H554" i="1"/>
  <c r="D554" i="1"/>
  <c r="G554" i="1" s="1"/>
  <c r="C554" i="1"/>
  <c r="H553" i="1"/>
  <c r="G553" i="1"/>
  <c r="D553" i="1"/>
  <c r="C553" i="1"/>
  <c r="H552" i="1"/>
  <c r="G552" i="1"/>
  <c r="D552" i="1"/>
  <c r="C552" i="1"/>
  <c r="D551" i="1"/>
  <c r="G551" i="1" s="1"/>
  <c r="C551" i="1"/>
  <c r="H550" i="1"/>
  <c r="D550" i="1"/>
  <c r="G550" i="1" s="1"/>
  <c r="C550" i="1"/>
  <c r="H549" i="1"/>
  <c r="D549" i="1"/>
  <c r="G549" i="1" s="1"/>
  <c r="C549" i="1"/>
  <c r="H548" i="1"/>
  <c r="D548" i="1"/>
  <c r="G548" i="1" s="1"/>
  <c r="C548" i="1"/>
  <c r="H547" i="1"/>
  <c r="D547" i="1"/>
  <c r="G547" i="1" s="1"/>
  <c r="C547" i="1"/>
  <c r="H546" i="1"/>
  <c r="G546" i="1"/>
  <c r="D546" i="1"/>
  <c r="C546" i="1"/>
  <c r="H545" i="1"/>
  <c r="G545" i="1"/>
  <c r="D545" i="1"/>
  <c r="C545" i="1"/>
  <c r="D544" i="1"/>
  <c r="H544" i="1" s="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H536" i="1"/>
  <c r="D536" i="1"/>
  <c r="G536" i="1" s="1"/>
  <c r="C536" i="1"/>
  <c r="H535" i="1"/>
  <c r="D535" i="1"/>
  <c r="G535" i="1" s="1"/>
  <c r="C535" i="1"/>
  <c r="H534" i="1"/>
  <c r="D534" i="1"/>
  <c r="G534" i="1" s="1"/>
  <c r="C534" i="1"/>
  <c r="H533" i="1"/>
  <c r="D533" i="1"/>
  <c r="G533" i="1" s="1"/>
  <c r="C533" i="1"/>
  <c r="H532" i="1"/>
  <c r="D532" i="1"/>
  <c r="G532" i="1" s="1"/>
  <c r="C532" i="1"/>
  <c r="D531" i="1"/>
  <c r="G531" i="1" s="1"/>
  <c r="C531" i="1"/>
  <c r="C530" i="1"/>
  <c r="H528" i="1"/>
  <c r="D528" i="1"/>
  <c r="G528" i="1" s="1"/>
  <c r="C528" i="1"/>
  <c r="H527" i="1"/>
  <c r="G527" i="1"/>
  <c r="D527" i="1"/>
  <c r="C527" i="1"/>
  <c r="H526" i="1"/>
  <c r="D526" i="1"/>
  <c r="G526" i="1" s="1"/>
  <c r="C526" i="1"/>
  <c r="H525" i="1"/>
  <c r="D525" i="1"/>
  <c r="G525" i="1" s="1"/>
  <c r="C525" i="1"/>
  <c r="H524" i="1"/>
  <c r="D524" i="1"/>
  <c r="G524" i="1" s="1"/>
  <c r="C524" i="1"/>
  <c r="D523" i="1"/>
  <c r="G523" i="1" s="1"/>
  <c r="C523" i="1"/>
  <c r="H522" i="1"/>
  <c r="D522" i="1"/>
  <c r="G522" i="1" s="1"/>
  <c r="C522" i="1"/>
  <c r="H521" i="1"/>
  <c r="D521" i="1"/>
  <c r="G521" i="1" s="1"/>
  <c r="C521" i="1"/>
  <c r="H520" i="1"/>
  <c r="G520" i="1"/>
  <c r="D520" i="1"/>
  <c r="C520" i="1"/>
  <c r="H519" i="1"/>
  <c r="D519" i="1"/>
  <c r="G519" i="1" s="1"/>
  <c r="C519" i="1"/>
  <c r="H518" i="1"/>
  <c r="G518" i="1"/>
  <c r="D518" i="1"/>
  <c r="C518" i="1"/>
  <c r="H517" i="1"/>
  <c r="G517" i="1"/>
  <c r="D517" i="1"/>
  <c r="C517" i="1"/>
  <c r="H515" i="1"/>
  <c r="G515" i="1"/>
  <c r="D515" i="1"/>
  <c r="C515" i="1"/>
  <c r="H514" i="1"/>
  <c r="G514" i="1"/>
  <c r="D514" i="1"/>
  <c r="C514" i="1"/>
  <c r="H513" i="1"/>
  <c r="D513" i="1"/>
  <c r="G513" i="1" s="1"/>
  <c r="C513" i="1"/>
  <c r="H512" i="1"/>
  <c r="G512" i="1"/>
  <c r="D512" i="1"/>
  <c r="C512" i="1"/>
  <c r="H511" i="1"/>
  <c r="G511" i="1"/>
  <c r="D511" i="1"/>
  <c r="C511" i="1"/>
  <c r="H510" i="1"/>
  <c r="G510" i="1"/>
  <c r="D510" i="1"/>
  <c r="C510" i="1"/>
  <c r="H509" i="1"/>
  <c r="G509" i="1"/>
  <c r="D509" i="1"/>
  <c r="C509" i="1"/>
  <c r="D508" i="1"/>
  <c r="H508" i="1" s="1"/>
  <c r="C508" i="1"/>
  <c r="H507" i="1"/>
  <c r="D507" i="1"/>
  <c r="G507" i="1" s="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D483" i="1"/>
  <c r="G483" i="1" s="1"/>
  <c r="C483" i="1"/>
  <c r="C482" i="1"/>
  <c r="H481" i="1"/>
  <c r="D481" i="1"/>
  <c r="G481" i="1" s="1"/>
  <c r="C481" i="1"/>
  <c r="H480" i="1"/>
  <c r="D480" i="1"/>
  <c r="G480" i="1" s="1"/>
  <c r="C480" i="1"/>
  <c r="D479" i="1"/>
  <c r="G479" i="1" s="1"/>
  <c r="C479" i="1"/>
  <c r="H478" i="1"/>
  <c r="G478" i="1"/>
  <c r="D478" i="1"/>
  <c r="C478" i="1"/>
  <c r="H477" i="1"/>
  <c r="G477" i="1"/>
  <c r="D477" i="1"/>
  <c r="C477" i="1"/>
  <c r="H476" i="1"/>
  <c r="G476" i="1"/>
  <c r="D476" i="1"/>
  <c r="C476" i="1"/>
  <c r="H475" i="1"/>
  <c r="D475" i="1"/>
  <c r="G475" i="1" s="1"/>
  <c r="C475" i="1"/>
  <c r="H474" i="1"/>
  <c r="G474" i="1"/>
  <c r="D474" i="1"/>
  <c r="C474" i="1"/>
  <c r="D472" i="1"/>
  <c r="H472" i="1" s="1"/>
  <c r="C472" i="1"/>
  <c r="H471" i="1"/>
  <c r="G471" i="1"/>
  <c r="D471" i="1"/>
  <c r="C471" i="1"/>
  <c r="D470" i="1"/>
  <c r="H470" i="1" s="1"/>
  <c r="C470" i="1"/>
  <c r="D469" i="1"/>
  <c r="H469" i="1" s="1"/>
  <c r="C469" i="1"/>
  <c r="D468" i="1"/>
  <c r="H468" i="1" s="1"/>
  <c r="C468" i="1"/>
  <c r="D467" i="1"/>
  <c r="H467" i="1" s="1"/>
  <c r="C467" i="1"/>
  <c r="D466" i="1"/>
  <c r="G466" i="1" s="1"/>
  <c r="C466" i="1"/>
  <c r="D465" i="1"/>
  <c r="H465" i="1" s="1"/>
  <c r="C465" i="1"/>
  <c r="D464" i="1"/>
  <c r="G464" i="1" s="1"/>
  <c r="C464" i="1"/>
  <c r="D463" i="1"/>
  <c r="H463" i="1" s="1"/>
  <c r="C463" i="1"/>
  <c r="D462" i="1"/>
  <c r="H462" i="1" s="1"/>
  <c r="C462" i="1"/>
  <c r="D461" i="1"/>
  <c r="G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D450" i="1"/>
  <c r="G450" i="1" s="1"/>
  <c r="C450" i="1"/>
  <c r="H449" i="1"/>
  <c r="D449" i="1"/>
  <c r="G449" i="1" s="1"/>
  <c r="C449" i="1"/>
  <c r="H448" i="1"/>
  <c r="G448" i="1"/>
  <c r="D448" i="1"/>
  <c r="C448" i="1"/>
  <c r="H447" i="1"/>
  <c r="G447" i="1"/>
  <c r="D447" i="1"/>
  <c r="C447" i="1"/>
  <c r="H446" i="1"/>
  <c r="G446" i="1"/>
  <c r="D446" i="1"/>
  <c r="C446" i="1"/>
  <c r="H445" i="1"/>
  <c r="D445" i="1"/>
  <c r="G445" i="1" s="1"/>
  <c r="C445" i="1"/>
  <c r="H444" i="1"/>
  <c r="G444" i="1"/>
  <c r="D444" i="1"/>
  <c r="C444" i="1"/>
  <c r="H443" i="1"/>
  <c r="G443" i="1"/>
  <c r="D443" i="1"/>
  <c r="C443" i="1"/>
  <c r="H442" i="1"/>
  <c r="G442" i="1"/>
  <c r="D442" i="1"/>
  <c r="C442" i="1"/>
  <c r="H441" i="1"/>
  <c r="G441" i="1"/>
  <c r="D441" i="1"/>
  <c r="C441" i="1"/>
  <c r="D440" i="1"/>
  <c r="H440" i="1" s="1"/>
  <c r="C440" i="1"/>
  <c r="D439" i="1"/>
  <c r="H439" i="1" s="1"/>
  <c r="C439" i="1"/>
  <c r="D438" i="1"/>
  <c r="H438" i="1" s="1"/>
  <c r="C438" i="1"/>
  <c r="D437" i="1"/>
  <c r="H437" i="1" s="1"/>
  <c r="C437" i="1"/>
  <c r="H436" i="1"/>
  <c r="G436" i="1"/>
  <c r="D436" i="1"/>
  <c r="C436" i="1"/>
  <c r="H435" i="1"/>
  <c r="G435" i="1"/>
  <c r="D435" i="1"/>
  <c r="C435" i="1"/>
  <c r="C434" i="1"/>
  <c r="H433" i="1"/>
  <c r="G433" i="1"/>
  <c r="D433" i="1"/>
  <c r="C433" i="1"/>
  <c r="H432" i="1"/>
  <c r="G432" i="1"/>
  <c r="D432" i="1"/>
  <c r="C432" i="1"/>
  <c r="C431" i="1"/>
  <c r="H430" i="1"/>
  <c r="D430" i="1"/>
  <c r="G430" i="1" s="1"/>
  <c r="C430" i="1"/>
  <c r="H429" i="1"/>
  <c r="D429" i="1"/>
  <c r="G429" i="1" s="1"/>
  <c r="C429" i="1"/>
  <c r="H428" i="1"/>
  <c r="D428" i="1"/>
  <c r="G428" i="1" s="1"/>
  <c r="C428" i="1"/>
  <c r="H427" i="1"/>
  <c r="D427" i="1"/>
  <c r="G427" i="1" s="1"/>
  <c r="C427" i="1"/>
  <c r="D426" i="1"/>
  <c r="H426" i="1" s="1"/>
  <c r="C426" i="1"/>
  <c r="D423" i="1"/>
  <c r="H423" i="1" s="1"/>
  <c r="C423" i="1"/>
  <c r="C422" i="1"/>
  <c r="C421" i="1"/>
  <c r="G416" i="1"/>
  <c r="D416" i="1"/>
  <c r="H416" i="1" s="1"/>
  <c r="C416" i="1"/>
  <c r="H415" i="1"/>
  <c r="D415" i="1"/>
  <c r="G415" i="1" s="1"/>
  <c r="C415" i="1"/>
  <c r="H414" i="1"/>
  <c r="G414" i="1"/>
  <c r="D414" i="1"/>
  <c r="C414" i="1"/>
  <c r="H411" i="1"/>
  <c r="D411" i="1"/>
  <c r="G411" i="1" s="1"/>
  <c r="C411" i="1"/>
  <c r="H410" i="1"/>
  <c r="D410" i="1"/>
  <c r="G410" i="1" s="1"/>
  <c r="C410" i="1"/>
  <c r="H409" i="1"/>
  <c r="D409" i="1"/>
  <c r="G409" i="1" s="1"/>
  <c r="C409" i="1"/>
  <c r="H408" i="1"/>
  <c r="D408" i="1"/>
  <c r="G408" i="1" s="1"/>
  <c r="C408" i="1"/>
  <c r="C407" i="1"/>
  <c r="H406" i="1"/>
  <c r="D406" i="1"/>
  <c r="G406" i="1" s="1"/>
  <c r="C406" i="1"/>
  <c r="H405" i="1"/>
  <c r="D405" i="1"/>
  <c r="G405" i="1" s="1"/>
  <c r="C405" i="1"/>
  <c r="H404" i="1"/>
  <c r="D404" i="1"/>
  <c r="G404" i="1" s="1"/>
  <c r="C404" i="1"/>
  <c r="D403" i="1"/>
  <c r="H403" i="1" s="1"/>
  <c r="C403" i="1"/>
  <c r="C402" i="1"/>
  <c r="C401" i="1"/>
  <c r="D400" i="1"/>
  <c r="H400" i="1" s="1"/>
  <c r="C400" i="1"/>
  <c r="D399" i="1"/>
  <c r="H399" i="1" s="1"/>
  <c r="C399" i="1"/>
  <c r="D398" i="1"/>
  <c r="H398" i="1" s="1"/>
  <c r="C398" i="1"/>
  <c r="H397" i="1"/>
  <c r="D397" i="1"/>
  <c r="G397" i="1" s="1"/>
  <c r="C397" i="1"/>
  <c r="C396" i="1"/>
  <c r="H395" i="1"/>
  <c r="D395" i="1"/>
  <c r="G395" i="1" s="1"/>
  <c r="C395" i="1"/>
  <c r="H394" i="1"/>
  <c r="D394" i="1"/>
  <c r="G394" i="1" s="1"/>
  <c r="C394" i="1"/>
  <c r="H393" i="1"/>
  <c r="G393" i="1"/>
  <c r="D393" i="1"/>
  <c r="C393" i="1"/>
  <c r="D392" i="1"/>
  <c r="H392" i="1" s="1"/>
  <c r="C392" i="1"/>
  <c r="D391" i="1"/>
  <c r="H391" i="1" s="1"/>
  <c r="C391" i="1"/>
  <c r="D390" i="1"/>
  <c r="H390" i="1" s="1"/>
  <c r="C390" i="1"/>
  <c r="D389" i="1"/>
  <c r="H389" i="1" s="1"/>
  <c r="C389" i="1"/>
  <c r="D388" i="1"/>
  <c r="H388" i="1" s="1"/>
  <c r="C388" i="1"/>
  <c r="G387" i="1"/>
  <c r="D387" i="1"/>
  <c r="H387" i="1" s="1"/>
  <c r="C387" i="1"/>
  <c r="D386" i="1"/>
  <c r="H386" i="1" s="1"/>
  <c r="C386" i="1"/>
  <c r="D385" i="1"/>
  <c r="H385" i="1" s="1"/>
  <c r="C385" i="1"/>
  <c r="D384" i="1"/>
  <c r="H384" i="1" s="1"/>
  <c r="C384" i="1"/>
  <c r="C383" i="1"/>
  <c r="D382" i="1"/>
  <c r="H382" i="1" s="1"/>
  <c r="C382" i="1"/>
  <c r="H381" i="1"/>
  <c r="D381" i="1"/>
  <c r="G381" i="1" s="1"/>
  <c r="C381" i="1"/>
  <c r="H380" i="1"/>
  <c r="D380" i="1"/>
  <c r="G380" i="1" s="1"/>
  <c r="C380" i="1"/>
  <c r="D379" i="1"/>
  <c r="H379" i="1" s="1"/>
  <c r="C379" i="1"/>
  <c r="H378" i="1"/>
  <c r="D378" i="1"/>
  <c r="G378" i="1" s="1"/>
  <c r="C378" i="1"/>
  <c r="D377" i="1"/>
  <c r="H377" i="1" s="1"/>
  <c r="C377" i="1"/>
  <c r="H376" i="1"/>
  <c r="D376" i="1"/>
  <c r="G376" i="1" s="1"/>
  <c r="C376" i="1"/>
  <c r="H375" i="1"/>
  <c r="D375" i="1"/>
  <c r="G375" i="1" s="1"/>
  <c r="C375" i="1"/>
  <c r="D374" i="1"/>
  <c r="G374" i="1" s="1"/>
  <c r="C374" i="1"/>
  <c r="D373" i="1"/>
  <c r="H373" i="1" s="1"/>
  <c r="C373" i="1"/>
  <c r="D372" i="1"/>
  <c r="H372" i="1" s="1"/>
  <c r="C372" i="1"/>
  <c r="D371" i="1"/>
  <c r="H371" i="1" s="1"/>
  <c r="C371" i="1"/>
  <c r="D370" i="1"/>
  <c r="H370" i="1" s="1"/>
  <c r="C370" i="1"/>
  <c r="C369" i="1"/>
  <c r="C368" i="1"/>
  <c r="D367" i="1"/>
  <c r="H367" i="1" s="1"/>
  <c r="C367" i="1"/>
  <c r="D366" i="1"/>
  <c r="H366" i="1" s="1"/>
  <c r="C366" i="1"/>
  <c r="D365" i="1"/>
  <c r="G365" i="1" s="1"/>
  <c r="C365" i="1"/>
  <c r="H364" i="1"/>
  <c r="D364" i="1"/>
  <c r="G364" i="1" s="1"/>
  <c r="C364" i="1"/>
  <c r="D363" i="1"/>
  <c r="H363" i="1" s="1"/>
  <c r="C363" i="1"/>
  <c r="D362" i="1"/>
  <c r="H362" i="1" s="1"/>
  <c r="C362" i="1"/>
  <c r="C361" i="1"/>
  <c r="D360" i="1"/>
  <c r="H360" i="1" s="1"/>
  <c r="C360" i="1"/>
  <c r="D359" i="1"/>
  <c r="H359" i="1" s="1"/>
  <c r="C359" i="1"/>
  <c r="D358" i="1"/>
  <c r="H358" i="1" s="1"/>
  <c r="C358" i="1"/>
  <c r="D357" i="1"/>
  <c r="H357" i="1" s="1"/>
  <c r="C357" i="1"/>
  <c r="C356" i="1"/>
  <c r="H354" i="1"/>
  <c r="D354" i="1"/>
  <c r="G354" i="1" s="1"/>
  <c r="C354" i="1"/>
  <c r="H353" i="1"/>
  <c r="G353" i="1"/>
  <c r="D353" i="1"/>
  <c r="C353" i="1"/>
  <c r="D352" i="1"/>
  <c r="H352" i="1" s="1"/>
  <c r="C352" i="1"/>
  <c r="D351" i="1"/>
  <c r="H351" i="1" s="1"/>
  <c r="C351" i="1"/>
  <c r="D350" i="1"/>
  <c r="G350" i="1" s="1"/>
  <c r="C350" i="1"/>
  <c r="C349" i="1"/>
  <c r="H348" i="1"/>
  <c r="D348" i="1"/>
  <c r="G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D325" i="1"/>
  <c r="H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C316" i="1"/>
  <c r="H315" i="1"/>
  <c r="D315" i="1"/>
  <c r="G315" i="1" s="1"/>
  <c r="C315" i="1"/>
  <c r="H314" i="1"/>
  <c r="D314" i="1"/>
  <c r="G314" i="1" s="1"/>
  <c r="C314" i="1"/>
  <c r="H313" i="1"/>
  <c r="D313" i="1"/>
  <c r="G313" i="1" s="1"/>
  <c r="C313" i="1"/>
  <c r="H312" i="1"/>
  <c r="G312" i="1"/>
  <c r="D312" i="1"/>
  <c r="C312" i="1"/>
  <c r="H311" i="1"/>
  <c r="D311" i="1"/>
  <c r="G311" i="1" s="1"/>
  <c r="C311" i="1"/>
  <c r="H310" i="1"/>
  <c r="G310" i="1"/>
  <c r="D310" i="1"/>
  <c r="C310" i="1"/>
  <c r="D309" i="1"/>
  <c r="H309" i="1" s="1"/>
  <c r="C309" i="1"/>
  <c r="H308" i="1"/>
  <c r="D308" i="1"/>
  <c r="G308" i="1" s="1"/>
  <c r="C308" i="1"/>
  <c r="H307" i="1"/>
  <c r="G307" i="1"/>
  <c r="D307" i="1"/>
  <c r="C307" i="1"/>
  <c r="H306" i="1"/>
  <c r="D306" i="1"/>
  <c r="G306" i="1" s="1"/>
  <c r="C306" i="1"/>
  <c r="H305" i="1"/>
  <c r="G305" i="1"/>
  <c r="D305" i="1"/>
  <c r="C305" i="1"/>
  <c r="C304" i="1"/>
  <c r="H302" i="1"/>
  <c r="D302" i="1"/>
  <c r="G302" i="1" s="1"/>
  <c r="C302" i="1"/>
  <c r="H301" i="1"/>
  <c r="D301" i="1"/>
  <c r="G301" i="1" s="1"/>
  <c r="C301" i="1"/>
  <c r="D300" i="1"/>
  <c r="H300" i="1" s="1"/>
  <c r="C300" i="1"/>
  <c r="D299" i="1"/>
  <c r="H299" i="1" s="1"/>
  <c r="C299" i="1"/>
  <c r="H298" i="1"/>
  <c r="D298" i="1"/>
  <c r="G298" i="1" s="1"/>
  <c r="C298" i="1"/>
  <c r="H294" i="1"/>
  <c r="D294" i="1"/>
  <c r="G294" i="1" s="1"/>
  <c r="C294" i="1"/>
  <c r="D293" i="1"/>
  <c r="G293" i="1" s="1"/>
  <c r="C293" i="1"/>
  <c r="D292" i="1"/>
  <c r="H292" i="1" s="1"/>
  <c r="C292" i="1"/>
  <c r="H291" i="1"/>
  <c r="G291" i="1"/>
  <c r="D291" i="1"/>
  <c r="C291" i="1"/>
  <c r="H290" i="1"/>
  <c r="G290" i="1"/>
  <c r="D290" i="1"/>
  <c r="C290" i="1"/>
  <c r="H289" i="1"/>
  <c r="D289" i="1"/>
  <c r="G289" i="1" s="1"/>
  <c r="C289" i="1"/>
  <c r="H288" i="1"/>
  <c r="G288" i="1"/>
  <c r="D288" i="1"/>
  <c r="C288" i="1"/>
  <c r="H287" i="1"/>
  <c r="G287" i="1"/>
  <c r="D287" i="1"/>
  <c r="C287" i="1"/>
  <c r="H286" i="1"/>
  <c r="G286" i="1"/>
  <c r="D286" i="1"/>
  <c r="C286" i="1"/>
  <c r="G285" i="1"/>
  <c r="D285" i="1"/>
  <c r="H285" i="1" s="1"/>
  <c r="C285" i="1"/>
  <c r="H284" i="1"/>
  <c r="D284" i="1"/>
  <c r="G284" i="1" s="1"/>
  <c r="C284" i="1"/>
  <c r="H283" i="1"/>
  <c r="D283" i="1"/>
  <c r="G283" i="1" s="1"/>
  <c r="C283" i="1"/>
  <c r="H282" i="1"/>
  <c r="D282" i="1"/>
  <c r="G282" i="1" s="1"/>
  <c r="C282" i="1"/>
  <c r="H281" i="1"/>
  <c r="D281" i="1"/>
  <c r="G281" i="1" s="1"/>
  <c r="C281" i="1"/>
  <c r="H280" i="1"/>
  <c r="G280" i="1"/>
  <c r="D280" i="1"/>
  <c r="C280" i="1"/>
  <c r="D279" i="1"/>
  <c r="H279" i="1" s="1"/>
  <c r="C279" i="1"/>
  <c r="H278" i="1"/>
  <c r="D278" i="1"/>
  <c r="G278" i="1" s="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D271" i="1"/>
  <c r="G271" i="1" s="1"/>
  <c r="C271" i="1"/>
  <c r="H270" i="1"/>
  <c r="D270" i="1"/>
  <c r="G270" i="1" s="1"/>
  <c r="C270" i="1"/>
  <c r="C269" i="1"/>
  <c r="H268" i="1"/>
  <c r="D268" i="1"/>
  <c r="G268" i="1" s="1"/>
  <c r="C268" i="1"/>
  <c r="D267" i="1"/>
  <c r="H267" i="1" s="1"/>
  <c r="C267" i="1"/>
  <c r="H266" i="1"/>
  <c r="G266" i="1"/>
  <c r="D266" i="1"/>
  <c r="C266" i="1"/>
  <c r="C265" i="1"/>
  <c r="D264" i="1"/>
  <c r="H264" i="1" s="1"/>
  <c r="C264" i="1"/>
  <c r="D263" i="1"/>
  <c r="H263" i="1" s="1"/>
  <c r="C263" i="1"/>
  <c r="D262" i="1"/>
  <c r="H262" i="1" s="1"/>
  <c r="C262" i="1"/>
  <c r="H261" i="1"/>
  <c r="D261" i="1"/>
  <c r="G261" i="1" s="1"/>
  <c r="C261" i="1"/>
  <c r="H260" i="1"/>
  <c r="D260" i="1"/>
  <c r="G260" i="1" s="1"/>
  <c r="C260" i="1"/>
  <c r="C259" i="1"/>
  <c r="C258" i="1"/>
  <c r="H257" i="1"/>
  <c r="D257" i="1"/>
  <c r="G257" i="1" s="1"/>
  <c r="C257" i="1"/>
  <c r="H256" i="1"/>
  <c r="D256" i="1"/>
  <c r="G256" i="1" s="1"/>
  <c r="C256" i="1"/>
  <c r="H255" i="1"/>
  <c r="G255" i="1"/>
  <c r="D255" i="1"/>
  <c r="C255" i="1"/>
  <c r="H254" i="1"/>
  <c r="D254" i="1"/>
  <c r="G254" i="1" s="1"/>
  <c r="C254" i="1"/>
  <c r="D253" i="1"/>
  <c r="H253" i="1" s="1"/>
  <c r="C253" i="1"/>
  <c r="H252" i="1"/>
  <c r="G252" i="1"/>
  <c r="D252" i="1"/>
  <c r="C252" i="1"/>
  <c r="H251" i="1"/>
  <c r="G251" i="1"/>
  <c r="D251" i="1"/>
  <c r="C251" i="1"/>
  <c r="C250" i="1"/>
  <c r="H249" i="1"/>
  <c r="D249" i="1"/>
  <c r="G249" i="1" s="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C238" i="1"/>
  <c r="H237" i="1"/>
  <c r="G237" i="1"/>
  <c r="D237" i="1"/>
  <c r="C237" i="1"/>
  <c r="H236" i="1"/>
  <c r="G236" i="1"/>
  <c r="D236" i="1"/>
  <c r="C236" i="1"/>
  <c r="H235" i="1"/>
  <c r="G235" i="1"/>
  <c r="D235" i="1"/>
  <c r="C235" i="1"/>
  <c r="H234" i="1"/>
  <c r="G234" i="1"/>
  <c r="D234" i="1"/>
  <c r="C234" i="1"/>
  <c r="H233" i="1"/>
  <c r="G233" i="1"/>
  <c r="D233" i="1"/>
  <c r="C233" i="1"/>
  <c r="H232" i="1"/>
  <c r="D232" i="1"/>
  <c r="G232" i="1" s="1"/>
  <c r="C232" i="1"/>
  <c r="H231" i="1"/>
  <c r="G231" i="1"/>
  <c r="D231" i="1"/>
  <c r="C231" i="1"/>
  <c r="H230" i="1"/>
  <c r="G230" i="1"/>
  <c r="D230" i="1"/>
  <c r="C230" i="1"/>
  <c r="H229" i="1"/>
  <c r="D229" i="1"/>
  <c r="G229" i="1" s="1"/>
  <c r="C229" i="1"/>
  <c r="H228" i="1"/>
  <c r="D228" i="1"/>
  <c r="G228" i="1" s="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D219" i="1"/>
  <c r="G219" i="1" s="1"/>
  <c r="C219" i="1"/>
  <c r="H218" i="1"/>
  <c r="G218" i="1"/>
  <c r="D218" i="1"/>
  <c r="C218" i="1"/>
  <c r="C217" i="1"/>
  <c r="H216" i="1"/>
  <c r="G216" i="1"/>
  <c r="D216" i="1"/>
  <c r="C216" i="1"/>
  <c r="H215" i="1"/>
  <c r="D215" i="1"/>
  <c r="G215" i="1" s="1"/>
  <c r="C215" i="1"/>
  <c r="H214" i="1"/>
  <c r="D214" i="1"/>
  <c r="G214" i="1" s="1"/>
  <c r="C214" i="1"/>
  <c r="D213" i="1"/>
  <c r="G213" i="1" s="1"/>
  <c r="C213" i="1"/>
  <c r="C212" i="1"/>
  <c r="H211" i="1"/>
  <c r="G211" i="1"/>
  <c r="D211" i="1"/>
  <c r="C211" i="1"/>
  <c r="H210" i="1"/>
  <c r="G210" i="1"/>
  <c r="D210" i="1"/>
  <c r="C210" i="1"/>
  <c r="H209" i="1"/>
  <c r="D209" i="1"/>
  <c r="G209" i="1" s="1"/>
  <c r="C209" i="1"/>
  <c r="H208" i="1"/>
  <c r="D208" i="1"/>
  <c r="G208" i="1" s="1"/>
  <c r="C208" i="1"/>
  <c r="D207" i="1"/>
  <c r="H207" i="1" s="1"/>
  <c r="C207" i="1"/>
  <c r="H206" i="1"/>
  <c r="G206" i="1"/>
  <c r="D206" i="1"/>
  <c r="C206" i="1"/>
  <c r="H205" i="1"/>
  <c r="G205" i="1"/>
  <c r="D205" i="1"/>
  <c r="C205" i="1"/>
  <c r="D204" i="1"/>
  <c r="H204" i="1" s="1"/>
  <c r="C204" i="1"/>
  <c r="H203" i="1"/>
  <c r="D203" i="1"/>
  <c r="G203" i="1" s="1"/>
  <c r="C203" i="1"/>
  <c r="H202" i="1"/>
  <c r="D202" i="1"/>
  <c r="G202" i="1" s="1"/>
  <c r="C202" i="1"/>
  <c r="H201" i="1"/>
  <c r="G201" i="1"/>
  <c r="D201" i="1"/>
  <c r="C201" i="1"/>
  <c r="H200" i="1"/>
  <c r="D200" i="1"/>
  <c r="G200" i="1" s="1"/>
  <c r="C200" i="1"/>
  <c r="C199" i="1"/>
  <c r="D197" i="1"/>
  <c r="H197" i="1" s="1"/>
  <c r="C197" i="1"/>
  <c r="H196" i="1"/>
  <c r="G196" i="1"/>
  <c r="D196" i="1"/>
  <c r="C196" i="1"/>
  <c r="D195" i="1"/>
  <c r="H195" i="1" s="1"/>
  <c r="C195" i="1"/>
  <c r="D194" i="1"/>
  <c r="H194" i="1" s="1"/>
  <c r="C194" i="1"/>
  <c r="D193" i="1"/>
  <c r="H193" i="1" s="1"/>
  <c r="C193" i="1"/>
  <c r="D192" i="1"/>
  <c r="H192" i="1" s="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D179" i="1"/>
  <c r="G179" i="1" s="1"/>
  <c r="C179" i="1"/>
  <c r="D178" i="1"/>
  <c r="G178" i="1" s="1"/>
  <c r="C178" i="1"/>
  <c r="H177" i="1"/>
  <c r="D177" i="1"/>
  <c r="G177" i="1" s="1"/>
  <c r="C177" i="1"/>
  <c r="D176" i="1"/>
  <c r="G176" i="1" s="1"/>
  <c r="C176" i="1"/>
  <c r="D175" i="1"/>
  <c r="G175" i="1" s="1"/>
  <c r="C175" i="1"/>
  <c r="D174" i="1"/>
  <c r="G174" i="1" s="1"/>
  <c r="C174" i="1"/>
  <c r="D173" i="1"/>
  <c r="G173" i="1" s="1"/>
  <c r="C173" i="1"/>
  <c r="H172" i="1"/>
  <c r="D172" i="1"/>
  <c r="G172" i="1" s="1"/>
  <c r="C172" i="1"/>
  <c r="H171" i="1"/>
  <c r="D171" i="1"/>
  <c r="G171" i="1" s="1"/>
  <c r="C171" i="1"/>
  <c r="H170" i="1"/>
  <c r="D170" i="1"/>
  <c r="G170" i="1" s="1"/>
  <c r="C170" i="1"/>
  <c r="D169" i="1"/>
  <c r="G169" i="1" s="1"/>
  <c r="C169" i="1"/>
  <c r="D168" i="1"/>
  <c r="G168" i="1" s="1"/>
  <c r="C168" i="1"/>
  <c r="H167" i="1"/>
  <c r="D167" i="1"/>
  <c r="G167" i="1" s="1"/>
  <c r="C167" i="1"/>
  <c r="C166" i="1"/>
  <c r="D165" i="1"/>
  <c r="H165" i="1" s="1"/>
  <c r="C165" i="1"/>
  <c r="D164" i="1"/>
  <c r="G164" i="1" s="1"/>
  <c r="C164" i="1"/>
  <c r="H163" i="1"/>
  <c r="D163" i="1"/>
  <c r="G163" i="1" s="1"/>
  <c r="C163" i="1"/>
  <c r="H162" i="1"/>
  <c r="D162" i="1"/>
  <c r="G162" i="1" s="1"/>
  <c r="C162" i="1"/>
  <c r="C161" i="1"/>
  <c r="C160" i="1"/>
  <c r="H159" i="1"/>
  <c r="G159" i="1"/>
  <c r="D159" i="1"/>
  <c r="C159" i="1"/>
  <c r="D158" i="1"/>
  <c r="G158" i="1" s="1"/>
  <c r="C158" i="1"/>
  <c r="H157" i="1"/>
  <c r="G157" i="1"/>
  <c r="D157" i="1"/>
  <c r="C157" i="1"/>
  <c r="D156" i="1"/>
  <c r="G156" i="1" s="1"/>
  <c r="C156" i="1"/>
  <c r="H155" i="1"/>
  <c r="D155" i="1"/>
  <c r="G155" i="1" s="1"/>
  <c r="C155" i="1"/>
  <c r="H154" i="1"/>
  <c r="D154" i="1"/>
  <c r="G154" i="1" s="1"/>
  <c r="C154" i="1"/>
  <c r="H153" i="1"/>
  <c r="D153" i="1"/>
  <c r="G153" i="1" s="1"/>
  <c r="C153" i="1"/>
  <c r="H152" i="1"/>
  <c r="G152" i="1"/>
  <c r="D152" i="1"/>
  <c r="C152" i="1"/>
  <c r="H151"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H137" i="1" s="1"/>
  <c r="C137" i="1"/>
  <c r="D136" i="1"/>
  <c r="H136" i="1" s="1"/>
  <c r="C136" i="1"/>
  <c r="H135" i="1"/>
  <c r="D135" i="1"/>
  <c r="G135" i="1" s="1"/>
  <c r="C135" i="1"/>
  <c r="H134" i="1"/>
  <c r="D134" i="1"/>
  <c r="G134" i="1" s="1"/>
  <c r="C134" i="1"/>
  <c r="D133" i="1"/>
  <c r="G133" i="1" s="1"/>
  <c r="C133" i="1"/>
  <c r="H132" i="1"/>
  <c r="D132" i="1"/>
  <c r="G132" i="1" s="1"/>
  <c r="C132" i="1"/>
  <c r="D131" i="1"/>
  <c r="G131" i="1" s="1"/>
  <c r="C131" i="1"/>
  <c r="C130" i="1"/>
  <c r="H129" i="1"/>
  <c r="G129" i="1"/>
  <c r="D129" i="1"/>
  <c r="C129" i="1"/>
  <c r="H128" i="1"/>
  <c r="G128" i="1"/>
  <c r="D128" i="1"/>
  <c r="C128" i="1"/>
  <c r="H127" i="1"/>
  <c r="G127" i="1"/>
  <c r="D127" i="1"/>
  <c r="C127" i="1"/>
  <c r="D126" i="1"/>
  <c r="H126" i="1" s="1"/>
  <c r="C126" i="1"/>
  <c r="D125" i="1"/>
  <c r="G125" i="1" s="1"/>
  <c r="C125" i="1"/>
  <c r="D124" i="1"/>
  <c r="G124" i="1" s="1"/>
  <c r="C124" i="1"/>
  <c r="D123" i="1"/>
  <c r="G123" i="1" s="1"/>
  <c r="C123" i="1"/>
  <c r="D122" i="1"/>
  <c r="G122" i="1" s="1"/>
  <c r="C122" i="1"/>
  <c r="C121" i="1"/>
  <c r="H120" i="1"/>
  <c r="G120" i="1"/>
  <c r="D120" i="1"/>
  <c r="C120" i="1"/>
  <c r="H119" i="1"/>
  <c r="D119" i="1"/>
  <c r="G119" i="1" s="1"/>
  <c r="C119" i="1"/>
  <c r="H118" i="1"/>
  <c r="D118" i="1"/>
  <c r="G118" i="1" s="1"/>
  <c r="C118" i="1"/>
  <c r="H117" i="1"/>
  <c r="D117" i="1"/>
  <c r="G117" i="1" s="1"/>
  <c r="C117" i="1"/>
  <c r="D116" i="1"/>
  <c r="H116" i="1" s="1"/>
  <c r="C116" i="1"/>
  <c r="H115" i="1"/>
  <c r="G115" i="1"/>
  <c r="D115" i="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D104" i="1"/>
  <c r="G104" i="1" s="1"/>
  <c r="C104" i="1"/>
  <c r="D103" i="1"/>
  <c r="H103" i="1" s="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D92" i="1"/>
  <c r="G92" i="1" s="1"/>
  <c r="C92" i="1"/>
  <c r="H91" i="1"/>
  <c r="G91" i="1"/>
  <c r="D91" i="1"/>
  <c r="C91" i="1"/>
  <c r="H90" i="1"/>
  <c r="G90" i="1"/>
  <c r="D90" i="1"/>
  <c r="C90" i="1"/>
  <c r="H89" i="1"/>
  <c r="G89" i="1"/>
  <c r="D89" i="1"/>
  <c r="C89" i="1"/>
  <c r="D88" i="1"/>
  <c r="H88" i="1" s="1"/>
  <c r="C88" i="1"/>
  <c r="D87" i="1"/>
  <c r="H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G77" i="1"/>
  <c r="D77" i="1"/>
  <c r="C77" i="1"/>
  <c r="H76" i="1"/>
  <c r="D76" i="1"/>
  <c r="G76" i="1" s="1"/>
  <c r="C76" i="1"/>
  <c r="H75" i="1"/>
  <c r="D75" i="1"/>
  <c r="G75" i="1" s="1"/>
  <c r="C75" i="1"/>
  <c r="H74" i="1"/>
  <c r="D74" i="1"/>
  <c r="G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D47" i="1"/>
  <c r="G47" i="1" s="1"/>
  <c r="C47" i="1"/>
  <c r="H46" i="1"/>
  <c r="D46" i="1"/>
  <c r="G46" i="1" s="1"/>
  <c r="C46" i="1"/>
  <c r="H44" i="1"/>
  <c r="G44" i="1"/>
  <c r="D44" i="1"/>
  <c r="C44" i="1"/>
  <c r="H43" i="1"/>
  <c r="G43" i="1"/>
  <c r="D43" i="1"/>
  <c r="C43" i="1"/>
  <c r="H42" i="1"/>
  <c r="G42" i="1"/>
  <c r="D42" i="1"/>
  <c r="C42" i="1"/>
  <c r="H41" i="1"/>
  <c r="D41" i="1"/>
  <c r="G41" i="1" s="1"/>
  <c r="C41" i="1"/>
  <c r="D40" i="1"/>
  <c r="G40" i="1" s="1"/>
  <c r="C40" i="1"/>
  <c r="H38" i="1"/>
  <c r="D38" i="1"/>
  <c r="G38" i="1" s="1"/>
  <c r="C38" i="1"/>
  <c r="H37" i="1"/>
  <c r="D37" i="1"/>
  <c r="G37" i="1" s="1"/>
  <c r="C37" i="1"/>
  <c r="H36" i="1"/>
  <c r="D36" i="1"/>
  <c r="G36" i="1" s="1"/>
  <c r="C36" i="1"/>
  <c r="D35" i="1"/>
  <c r="G35" i="1" s="1"/>
  <c r="C35" i="1"/>
  <c r="H34" i="1"/>
  <c r="D34" i="1"/>
  <c r="G34" i="1" s="1"/>
  <c r="C34" i="1"/>
  <c r="H33" i="1"/>
  <c r="D33" i="1"/>
  <c r="G33" i="1" s="1"/>
  <c r="C33" i="1"/>
  <c r="G32" i="1"/>
  <c r="D32" i="1"/>
  <c r="H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G24" i="1"/>
  <c r="D24" i="1"/>
  <c r="C24" i="1"/>
  <c r="H23" i="1"/>
  <c r="G23" i="1"/>
  <c r="D23" i="1"/>
  <c r="C23" i="1"/>
  <c r="D22" i="1"/>
  <c r="H22" i="1" s="1"/>
  <c r="C22" i="1"/>
  <c r="H21" i="1"/>
  <c r="D21" i="1"/>
  <c r="G21" i="1" s="1"/>
  <c r="C21" i="1"/>
  <c r="H20" i="1"/>
  <c r="G20" i="1"/>
  <c r="D20" i="1"/>
  <c r="C20" i="1"/>
  <c r="C19" i="1"/>
  <c r="H18" i="1"/>
  <c r="G18" i="1"/>
  <c r="D18" i="1"/>
  <c r="C18" i="1"/>
  <c r="H17" i="1"/>
  <c r="G17" i="1"/>
  <c r="D17" i="1"/>
  <c r="C17" i="1"/>
  <c r="H16" i="1"/>
  <c r="G16" i="1"/>
  <c r="D16" i="1"/>
  <c r="C16" i="1"/>
  <c r="D15" i="1"/>
  <c r="H15" i="1" s="1"/>
  <c r="C15" i="1"/>
  <c r="H14" i="1"/>
  <c r="D14" i="1"/>
  <c r="G14" i="1" s="1"/>
  <c r="C14" i="1"/>
  <c r="C13" i="1"/>
  <c r="H12" i="1"/>
  <c r="G12" i="1"/>
  <c r="D12" i="1"/>
  <c r="C12" i="1"/>
  <c r="H11" i="1"/>
  <c r="D11" i="1"/>
  <c r="G11" i="1" s="1"/>
  <c r="C11" i="1"/>
  <c r="D10" i="1"/>
  <c r="G10" i="1" s="1"/>
  <c r="C10" i="1"/>
  <c r="H9" i="1"/>
  <c r="G9" i="1"/>
  <c r="D9" i="1"/>
  <c r="C9" i="1"/>
  <c r="H8" i="1"/>
  <c r="G8" i="1"/>
  <c r="D8" i="1"/>
  <c r="C8" i="1"/>
  <c r="H7" i="1"/>
  <c r="D7" i="1"/>
  <c r="G7" i="1" s="1"/>
  <c r="C7" i="1"/>
  <c r="H6" i="1"/>
  <c r="G6" i="1"/>
  <c r="D6" i="1"/>
  <c r="C6" i="1"/>
  <c r="H5" i="1"/>
  <c r="D5" i="1"/>
  <c r="G5" i="1" s="1"/>
  <c r="C5" i="1"/>
  <c r="H4" i="1"/>
  <c r="D4" i="1"/>
  <c r="G4" i="1" s="1"/>
  <c r="C4" i="1"/>
  <c r="G737" i="1" l="1"/>
  <c r="G300" i="1"/>
  <c r="H1522" i="1"/>
  <c r="F115" i="6"/>
  <c r="E114" i="6"/>
  <c r="D1510" i="1" s="1"/>
  <c r="H1513" i="1"/>
  <c r="H1511" i="1"/>
  <c r="F114" i="6"/>
  <c r="H1510" i="1"/>
  <c r="I30" i="3"/>
  <c r="E141" i="6"/>
  <c r="C1585" i="1"/>
  <c r="G1585" i="1" s="1"/>
  <c r="H1389" i="1"/>
  <c r="H1386" i="1"/>
  <c r="H1384" i="1"/>
  <c r="G1686" i="1"/>
  <c r="H1681" i="1"/>
  <c r="G1682" i="1"/>
  <c r="G1620" i="1"/>
  <c r="H1613" i="1"/>
  <c r="H1602" i="1"/>
  <c r="H1605" i="1"/>
  <c r="G1604" i="1"/>
  <c r="G1584" i="1"/>
  <c r="G1588" i="1"/>
  <c r="H1601" i="1"/>
  <c r="H1593" i="1"/>
  <c r="D44" i="8"/>
  <c r="K1481" i="9" s="1"/>
  <c r="C1583" i="1"/>
  <c r="H1583" i="1" s="1"/>
  <c r="H1585" i="1"/>
  <c r="H1558" i="1"/>
  <c r="I1558" i="1" s="1"/>
  <c r="H1539" i="1"/>
  <c r="E340" i="9"/>
  <c r="B340" i="9" s="1"/>
  <c r="H1314" i="1"/>
  <c r="H1311" i="1"/>
  <c r="H1306" i="1"/>
  <c r="H1305" i="1"/>
  <c r="E255" i="5"/>
  <c r="D1259" i="1" s="1"/>
  <c r="G1259" i="1" s="1"/>
  <c r="H1281" i="1"/>
  <c r="H1287" i="1"/>
  <c r="F260" i="5"/>
  <c r="H1266" i="1"/>
  <c r="E304" i="9"/>
  <c r="B304" i="9" s="1"/>
  <c r="H1265" i="1"/>
  <c r="F256" i="5"/>
  <c r="D1260" i="1"/>
  <c r="H1260" i="1" s="1"/>
  <c r="H1259" i="1"/>
  <c r="H1261" i="1"/>
  <c r="H1257" i="1"/>
  <c r="H1185" i="1"/>
  <c r="F181" i="5"/>
  <c r="H1183" i="1"/>
  <c r="E69" i="5"/>
  <c r="F82" i="5"/>
  <c r="E307" i="9"/>
  <c r="B307" i="9" s="1"/>
  <c r="E324" i="9"/>
  <c r="B324" i="9" s="1"/>
  <c r="E322" i="9"/>
  <c r="B322" i="9" s="1"/>
  <c r="G1040" i="1"/>
  <c r="G1022" i="1"/>
  <c r="G1033" i="1"/>
  <c r="G1041" i="1"/>
  <c r="G1031" i="1"/>
  <c r="G1027" i="1"/>
  <c r="G1024" i="1"/>
  <c r="G1025" i="1"/>
  <c r="G1018" i="1"/>
  <c r="E7" i="5"/>
  <c r="G1017" i="1"/>
  <c r="G1020" i="1"/>
  <c r="G1014" i="1"/>
  <c r="G1013" i="1"/>
  <c r="H651" i="1"/>
  <c r="G421" i="1"/>
  <c r="H421" i="1"/>
  <c r="E648" i="4"/>
  <c r="D642" i="1" s="1"/>
  <c r="H642" i="1" s="1"/>
  <c r="F426" i="4"/>
  <c r="G272" i="1"/>
  <c r="H213" i="1"/>
  <c r="G183" i="1"/>
  <c r="G182" i="1"/>
  <c r="G181" i="1"/>
  <c r="G180" i="1"/>
  <c r="H178" i="1"/>
  <c r="H176" i="1"/>
  <c r="H175" i="1"/>
  <c r="H173" i="1"/>
  <c r="H169" i="1"/>
  <c r="H168" i="1"/>
  <c r="G165" i="1"/>
  <c r="H164" i="1"/>
  <c r="H158" i="1"/>
  <c r="E153" i="4"/>
  <c r="D149" i="1" s="1"/>
  <c r="H133" i="1"/>
  <c r="H124" i="1"/>
  <c r="H123" i="1"/>
  <c r="E125" i="4"/>
  <c r="D121" i="1" s="1"/>
  <c r="G121" i="1" s="1"/>
  <c r="F236" i="9"/>
  <c r="B236" i="9" s="1"/>
  <c r="G1010" i="1"/>
  <c r="G1009" i="1"/>
  <c r="G1008" i="1"/>
  <c r="G1007" i="1"/>
  <c r="G1006" i="1"/>
  <c r="G1005" i="1"/>
  <c r="G1004" i="1"/>
  <c r="G1003" i="1"/>
  <c r="F292" i="9"/>
  <c r="B292" i="9" s="1"/>
  <c r="G1001" i="1"/>
  <c r="G998" i="1"/>
  <c r="G997" i="1"/>
  <c r="G994" i="1"/>
  <c r="G993" i="1"/>
  <c r="G990" i="1"/>
  <c r="G989" i="1"/>
  <c r="G982" i="1"/>
  <c r="G981" i="1"/>
  <c r="G974" i="1"/>
  <c r="G970" i="1"/>
  <c r="G969" i="1"/>
  <c r="G966" i="1"/>
  <c r="G961" i="1"/>
  <c r="G958" i="1"/>
  <c r="G957" i="1"/>
  <c r="G956" i="1"/>
  <c r="E145" i="9"/>
  <c r="B145" i="9" s="1"/>
  <c r="G953" i="1"/>
  <c r="G950" i="1"/>
  <c r="G948" i="1"/>
  <c r="G947" i="1"/>
  <c r="G946" i="1"/>
  <c r="G945" i="1"/>
  <c r="G939" i="1"/>
  <c r="G927" i="1"/>
  <c r="F265" i="9"/>
  <c r="G910" i="1"/>
  <c r="E117" i="9"/>
  <c r="G909" i="1"/>
  <c r="G907" i="1"/>
  <c r="G906" i="1"/>
  <c r="G905" i="1"/>
  <c r="G900" i="1"/>
  <c r="G899" i="1"/>
  <c r="E108" i="9"/>
  <c r="B108" i="9" s="1"/>
  <c r="E107" i="9"/>
  <c r="B107" i="9" s="1"/>
  <c r="E92" i="9"/>
  <c r="B92" i="9" s="1"/>
  <c r="E91" i="9"/>
  <c r="B91" i="9" s="1"/>
  <c r="F249" i="9"/>
  <c r="E80" i="9"/>
  <c r="B80" i="9" s="1"/>
  <c r="H756" i="1"/>
  <c r="E60" i="9"/>
  <c r="B60" i="9" s="1"/>
  <c r="F243" i="9"/>
  <c r="B243" i="9" s="1"/>
  <c r="F237" i="9"/>
  <c r="B237" i="9" s="1"/>
  <c r="H667" i="1"/>
  <c r="E28" i="9"/>
  <c r="B28" i="9" s="1"/>
  <c r="E25" i="9"/>
  <c r="B25" i="9" s="1"/>
  <c r="H648" i="1"/>
  <c r="E294" i="9"/>
  <c r="B294" i="9" s="1"/>
  <c r="E173" i="9"/>
  <c r="H630" i="1"/>
  <c r="H627" i="1"/>
  <c r="H624" i="1"/>
  <c r="E172" i="9"/>
  <c r="B172" i="9" s="1"/>
  <c r="E169" i="9"/>
  <c r="E168" i="9"/>
  <c r="B168" i="9" s="1"/>
  <c r="H615" i="1"/>
  <c r="E165" i="9"/>
  <c r="F291" i="9"/>
  <c r="B291" i="9" s="1"/>
  <c r="E164" i="9"/>
  <c r="B164" i="9" s="1"/>
  <c r="H610" i="1"/>
  <c r="F289" i="9"/>
  <c r="B289" i="9" s="1"/>
  <c r="F287" i="9"/>
  <c r="B287" i="9" s="1"/>
  <c r="G603" i="1"/>
  <c r="E161" i="9"/>
  <c r="E160" i="9"/>
  <c r="B160" i="9" s="1"/>
  <c r="F285" i="9"/>
  <c r="B285" i="9" s="1"/>
  <c r="E157" i="9"/>
  <c r="E597" i="4"/>
  <c r="D591" i="1" s="1"/>
  <c r="G591" i="1" s="1"/>
  <c r="F283" i="9"/>
  <c r="E153" i="9"/>
  <c r="B153" i="9" s="1"/>
  <c r="F281" i="9"/>
  <c r="E152" i="9"/>
  <c r="B152" i="9" s="1"/>
  <c r="G592" i="1"/>
  <c r="F279" i="9"/>
  <c r="E149" i="9"/>
  <c r="H585" i="1"/>
  <c r="E584" i="4"/>
  <c r="D578" i="1" s="1"/>
  <c r="H578" i="1" s="1"/>
  <c r="G579" i="1"/>
  <c r="H569" i="1"/>
  <c r="E571" i="4"/>
  <c r="D565" i="1" s="1"/>
  <c r="E148" i="9"/>
  <c r="B148" i="9" s="1"/>
  <c r="E144" i="9"/>
  <c r="B144" i="9" s="1"/>
  <c r="H551" i="1"/>
  <c r="E141" i="9"/>
  <c r="E140" i="9"/>
  <c r="B140" i="9" s="1"/>
  <c r="G544" i="1"/>
  <c r="E139" i="9"/>
  <c r="B139" i="9" s="1"/>
  <c r="F277" i="9"/>
  <c r="B277" i="9" s="1"/>
  <c r="E137" i="9"/>
  <c r="B137" i="9" s="1"/>
  <c r="F275" i="9"/>
  <c r="B275" i="9" s="1"/>
  <c r="E136" i="9"/>
  <c r="B136" i="9" s="1"/>
  <c r="F273" i="9"/>
  <c r="B273" i="9" s="1"/>
  <c r="E133" i="9"/>
  <c r="F271" i="9"/>
  <c r="E132" i="9"/>
  <c r="B132" i="9" s="1"/>
  <c r="H531" i="1"/>
  <c r="H523" i="1"/>
  <c r="G508" i="1"/>
  <c r="E129" i="9"/>
  <c r="B129" i="9" s="1"/>
  <c r="E128" i="9"/>
  <c r="B128" i="9" s="1"/>
  <c r="E124" i="9"/>
  <c r="B124" i="9" s="1"/>
  <c r="E123" i="9"/>
  <c r="B123" i="9" s="1"/>
  <c r="F269" i="9"/>
  <c r="B269" i="9" s="1"/>
  <c r="E121" i="9"/>
  <c r="B121" i="9" s="1"/>
  <c r="F267" i="9"/>
  <c r="E120" i="9"/>
  <c r="B120" i="9" s="1"/>
  <c r="F263" i="9"/>
  <c r="E116" i="9"/>
  <c r="B116" i="9" s="1"/>
  <c r="E491" i="4"/>
  <c r="D485" i="1" s="1"/>
  <c r="G485" i="1" s="1"/>
  <c r="F261" i="9"/>
  <c r="B261" i="9" s="1"/>
  <c r="F259" i="9"/>
  <c r="B259" i="9" s="1"/>
  <c r="B257" i="9"/>
  <c r="F257" i="9"/>
  <c r="G482" i="1"/>
  <c r="H482" i="1"/>
  <c r="H479" i="1"/>
  <c r="E479" i="4"/>
  <c r="D473" i="1" s="1"/>
  <c r="G470" i="1"/>
  <c r="G472" i="1"/>
  <c r="F255" i="9"/>
  <c r="G469" i="1"/>
  <c r="G467" i="1"/>
  <c r="G468" i="1"/>
  <c r="H466" i="1"/>
  <c r="G465" i="1"/>
  <c r="H464" i="1"/>
  <c r="G463" i="1"/>
  <c r="G462" i="1"/>
  <c r="H461" i="1"/>
  <c r="E104" i="9"/>
  <c r="B104" i="9" s="1"/>
  <c r="E100" i="9"/>
  <c r="B100" i="9" s="1"/>
  <c r="E99" i="9"/>
  <c r="B99" i="9" s="1"/>
  <c r="E431" i="4"/>
  <c r="D425" i="1" s="1"/>
  <c r="E96" i="9"/>
  <c r="B96" i="9" s="1"/>
  <c r="F253" i="9"/>
  <c r="B253" i="9" s="1"/>
  <c r="G439" i="1"/>
  <c r="G440" i="1"/>
  <c r="G438" i="1"/>
  <c r="G437" i="1"/>
  <c r="F251" i="9"/>
  <c r="B251" i="9" s="1"/>
  <c r="G434" i="1"/>
  <c r="H434" i="1"/>
  <c r="D431" i="1"/>
  <c r="G426" i="1"/>
  <c r="H407" i="1"/>
  <c r="G407" i="1"/>
  <c r="D402" i="1"/>
  <c r="H402" i="1" s="1"/>
  <c r="H401" i="1"/>
  <c r="G401" i="1"/>
  <c r="G403" i="1"/>
  <c r="G400" i="1"/>
  <c r="G399" i="1"/>
  <c r="G396" i="1"/>
  <c r="H396" i="1"/>
  <c r="G398" i="1"/>
  <c r="G392" i="1"/>
  <c r="G391" i="1"/>
  <c r="G390" i="1"/>
  <c r="G388" i="1"/>
  <c r="G389" i="1"/>
  <c r="F393" i="4"/>
  <c r="G386" i="1"/>
  <c r="G385" i="1"/>
  <c r="G383" i="1"/>
  <c r="G384" i="1"/>
  <c r="G382" i="1"/>
  <c r="G379" i="1"/>
  <c r="H374" i="1"/>
  <c r="G377" i="1"/>
  <c r="F379" i="4"/>
  <c r="G373" i="1"/>
  <c r="G372" i="1"/>
  <c r="G371" i="1"/>
  <c r="G369" i="1"/>
  <c r="G370" i="1"/>
  <c r="G367" i="1"/>
  <c r="G366" i="1"/>
  <c r="H365" i="1"/>
  <c r="G363" i="1"/>
  <c r="G362" i="1"/>
  <c r="H361" i="1"/>
  <c r="E361" i="4"/>
  <c r="D356" i="1" s="1"/>
  <c r="H356" i="1" s="1"/>
  <c r="G360" i="1"/>
  <c r="G359" i="1"/>
  <c r="G357" i="1"/>
  <c r="G358" i="1"/>
  <c r="G352" i="1"/>
  <c r="G349" i="1"/>
  <c r="G351" i="1"/>
  <c r="H350" i="1"/>
  <c r="G347" i="1"/>
  <c r="G346" i="1"/>
  <c r="G344" i="1"/>
  <c r="G345" i="1"/>
  <c r="G343" i="1"/>
  <c r="G341" i="1"/>
  <c r="G342" i="1"/>
  <c r="G340" i="1"/>
  <c r="G339" i="1"/>
  <c r="G338" i="1"/>
  <c r="G336" i="1"/>
  <c r="G337" i="1"/>
  <c r="G335" i="1"/>
  <c r="G334" i="1"/>
  <c r="H333" i="1"/>
  <c r="H331" i="1"/>
  <c r="H322" i="1"/>
  <c r="G325" i="1"/>
  <c r="H317" i="1"/>
  <c r="G309" i="1"/>
  <c r="E309" i="4"/>
  <c r="D304" i="1" s="1"/>
  <c r="H304" i="1" s="1"/>
  <c r="G304" i="1"/>
  <c r="G423" i="1"/>
  <c r="G299" i="1"/>
  <c r="G642" i="1"/>
  <c r="D422" i="1"/>
  <c r="E647" i="4"/>
  <c r="D641" i="1" s="1"/>
  <c r="G292" i="1"/>
  <c r="H293" i="1"/>
  <c r="E88" i="9"/>
  <c r="B88" i="9" s="1"/>
  <c r="E85" i="9"/>
  <c r="B85" i="9" s="1"/>
  <c r="E84" i="9"/>
  <c r="B84" i="9" s="1"/>
  <c r="G279" i="1"/>
  <c r="E273" i="4"/>
  <c r="D269" i="1" s="1"/>
  <c r="G269" i="1" s="1"/>
  <c r="F247" i="9"/>
  <c r="G265" i="1"/>
  <c r="G267" i="1"/>
  <c r="E81" i="9"/>
  <c r="B81" i="9" s="1"/>
  <c r="G264" i="1"/>
  <c r="G263" i="1"/>
  <c r="G259" i="1"/>
  <c r="H259" i="1"/>
  <c r="G262" i="1"/>
  <c r="G253" i="1"/>
  <c r="H250" i="1"/>
  <c r="G250" i="1"/>
  <c r="E77" i="9"/>
  <c r="B77" i="9" s="1"/>
  <c r="E76" i="9"/>
  <c r="B76" i="9" s="1"/>
  <c r="H238" i="1"/>
  <c r="G238" i="1"/>
  <c r="E73" i="9"/>
  <c r="B73" i="9" s="1"/>
  <c r="E72" i="9"/>
  <c r="B72" i="9" s="1"/>
  <c r="E69" i="9"/>
  <c r="B69" i="9" s="1"/>
  <c r="E68" i="9"/>
  <c r="B68" i="9" s="1"/>
  <c r="H217" i="1"/>
  <c r="G217" i="1"/>
  <c r="G212" i="1"/>
  <c r="H212" i="1"/>
  <c r="F216" i="4"/>
  <c r="E65" i="9"/>
  <c r="B65" i="9" s="1"/>
  <c r="F245" i="9"/>
  <c r="B245" i="9" s="1"/>
  <c r="G204" i="1"/>
  <c r="G207" i="1"/>
  <c r="E202" i="4"/>
  <c r="D198" i="1" s="1"/>
  <c r="E64" i="9"/>
  <c r="B64" i="9" s="1"/>
  <c r="E61" i="9"/>
  <c r="B61" i="9" s="1"/>
  <c r="D199" i="1"/>
  <c r="G197" i="1"/>
  <c r="G195" i="1"/>
  <c r="F194" i="4"/>
  <c r="E57" i="9"/>
  <c r="B57" i="9" s="1"/>
  <c r="G194" i="1"/>
  <c r="E56" i="9"/>
  <c r="B56" i="9" s="1"/>
  <c r="G193" i="1"/>
  <c r="G190" i="1"/>
  <c r="G192" i="1"/>
  <c r="F241" i="9"/>
  <c r="B241" i="9" s="1"/>
  <c r="F239" i="9"/>
  <c r="E52" i="9"/>
  <c r="B52" i="9" s="1"/>
  <c r="H174" i="1"/>
  <c r="H166" i="1"/>
  <c r="G166" i="1"/>
  <c r="F170" i="4"/>
  <c r="G161" i="1"/>
  <c r="H161" i="1"/>
  <c r="E49" i="9"/>
  <c r="B49" i="9" s="1"/>
  <c r="F165" i="4"/>
  <c r="F160" i="4"/>
  <c r="H156" i="1"/>
  <c r="E48" i="9"/>
  <c r="B48" i="9" s="1"/>
  <c r="H150" i="1"/>
  <c r="G149" i="1"/>
  <c r="H149" i="1"/>
  <c r="G136" i="1"/>
  <c r="G137" i="1"/>
  <c r="H131" i="1"/>
  <c r="G126" i="1"/>
  <c r="H125" i="1"/>
  <c r="H121" i="1"/>
  <c r="H122" i="1"/>
  <c r="F125" i="4"/>
  <c r="G116" i="1"/>
  <c r="H108" i="1"/>
  <c r="E106" i="4"/>
  <c r="D102" i="1" s="1"/>
  <c r="G102" i="1" s="1"/>
  <c r="E45" i="9"/>
  <c r="B45" i="9" s="1"/>
  <c r="F235" i="9"/>
  <c r="B235" i="9" s="1"/>
  <c r="G103" i="1"/>
  <c r="E44" i="9"/>
  <c r="B44" i="9" s="1"/>
  <c r="H94" i="1"/>
  <c r="F233" i="9"/>
  <c r="B233" i="9" s="1"/>
  <c r="E41" i="9"/>
  <c r="B41" i="9" s="1"/>
  <c r="G87" i="1"/>
  <c r="G88" i="1"/>
  <c r="F231" i="9"/>
  <c r="E40" i="9"/>
  <c r="B40" i="9" s="1"/>
  <c r="H79" i="1"/>
  <c r="G73" i="1"/>
  <c r="H73" i="1"/>
  <c r="F77" i="4"/>
  <c r="E49" i="4"/>
  <c r="D45" i="1" s="1"/>
  <c r="E37" i="9"/>
  <c r="B37" i="9" s="1"/>
  <c r="E36" i="9"/>
  <c r="B36" i="9" s="1"/>
  <c r="F68" i="4"/>
  <c r="E33" i="9"/>
  <c r="B33" i="9" s="1"/>
  <c r="E32" i="9"/>
  <c r="B32" i="9" s="1"/>
  <c r="H40" i="1"/>
  <c r="H35" i="1"/>
  <c r="E29" i="9"/>
  <c r="B29" i="9" s="1"/>
  <c r="H25" i="1"/>
  <c r="G19" i="1"/>
  <c r="H19" i="1"/>
  <c r="G22" i="1"/>
  <c r="F229" i="9"/>
  <c r="G13" i="1"/>
  <c r="H13" i="1"/>
  <c r="G15" i="1"/>
  <c r="E7" i="4"/>
  <c r="D3" i="1" s="1"/>
  <c r="H10" i="1"/>
  <c r="H1188" i="1"/>
  <c r="G1188" i="1"/>
  <c r="H1196" i="1"/>
  <c r="G1196" i="1"/>
  <c r="H1204" i="1"/>
  <c r="G1204" i="1"/>
  <c r="H1256" i="1"/>
  <c r="G1256" i="1"/>
  <c r="H1264" i="1"/>
  <c r="G1264" i="1"/>
  <c r="H1272" i="1"/>
  <c r="G1272" i="1"/>
  <c r="H1280" i="1"/>
  <c r="G1280" i="1"/>
  <c r="H1288" i="1"/>
  <c r="G1288" i="1"/>
  <c r="H1296" i="1"/>
  <c r="G1296" i="1"/>
  <c r="H1304" i="1"/>
  <c r="G1304" i="1"/>
  <c r="H1312" i="1"/>
  <c r="G1312" i="1"/>
  <c r="H1320" i="1"/>
  <c r="G1320" i="1"/>
  <c r="H1328" i="1"/>
  <c r="G1328" i="1"/>
  <c r="H1336" i="1"/>
  <c r="G1336" i="1"/>
  <c r="H1338" i="1"/>
  <c r="G1338" i="1"/>
  <c r="H1340" i="1"/>
  <c r="G1340" i="1"/>
  <c r="H1342" i="1"/>
  <c r="G1342" i="1"/>
  <c r="H1344" i="1"/>
  <c r="G1344" i="1"/>
  <c r="H1346" i="1"/>
  <c r="G1346" i="1"/>
  <c r="H1348" i="1"/>
  <c r="G1348" i="1"/>
  <c r="H1350" i="1"/>
  <c r="G1350" i="1"/>
  <c r="H1352" i="1"/>
  <c r="G1352"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74" i="1"/>
  <c r="G1174" i="1"/>
  <c r="H1208" i="1"/>
  <c r="G1208" i="1"/>
  <c r="H1216" i="1"/>
  <c r="G1216" i="1"/>
  <c r="H1224" i="1"/>
  <c r="G1224" i="1"/>
  <c r="H1232" i="1"/>
  <c r="G1232" i="1"/>
  <c r="H1240" i="1"/>
  <c r="G1240" i="1"/>
  <c r="H1248" i="1"/>
  <c r="G1248"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184" i="1"/>
  <c r="G1184" i="1"/>
  <c r="H1192" i="1"/>
  <c r="G1192" i="1"/>
  <c r="H1200" i="1"/>
  <c r="G1200" i="1"/>
  <c r="H1268" i="1"/>
  <c r="G1268" i="1"/>
  <c r="H1276" i="1"/>
  <c r="G1276" i="1"/>
  <c r="H1284" i="1"/>
  <c r="G1284" i="1"/>
  <c r="H1292" i="1"/>
  <c r="G1292" i="1"/>
  <c r="H1300" i="1"/>
  <c r="G1300" i="1"/>
  <c r="H1308" i="1"/>
  <c r="G1308" i="1"/>
  <c r="H1316" i="1"/>
  <c r="G1316" i="1"/>
  <c r="H1324" i="1"/>
  <c r="G1324" i="1"/>
  <c r="H1332" i="1"/>
  <c r="G1332"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70" i="1"/>
  <c r="G1170" i="1"/>
  <c r="H1178" i="1"/>
  <c r="G1178" i="1"/>
  <c r="H1212" i="1"/>
  <c r="G1212" i="1"/>
  <c r="H1220" i="1"/>
  <c r="G1220" i="1"/>
  <c r="H1228" i="1"/>
  <c r="G1228" i="1"/>
  <c r="H1236" i="1"/>
  <c r="G1236" i="1"/>
  <c r="H1244" i="1"/>
  <c r="G1244" i="1"/>
  <c r="H1252" i="1"/>
  <c r="G12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G1169" i="1"/>
  <c r="G1173" i="1"/>
  <c r="G1177" i="1"/>
  <c r="G1183" i="1"/>
  <c r="G1187" i="1"/>
  <c r="G1191" i="1"/>
  <c r="G1195" i="1"/>
  <c r="G1199" i="1"/>
  <c r="G1203" i="1"/>
  <c r="G1211" i="1"/>
  <c r="G1215" i="1"/>
  <c r="G1219" i="1"/>
  <c r="G1223" i="1"/>
  <c r="G1227" i="1"/>
  <c r="G1231" i="1"/>
  <c r="G1235" i="1"/>
  <c r="G1239" i="1"/>
  <c r="G1243" i="1"/>
  <c r="G1247" i="1"/>
  <c r="G1251" i="1"/>
  <c r="G1263" i="1"/>
  <c r="G1267" i="1"/>
  <c r="G1271" i="1"/>
  <c r="G1275" i="1"/>
  <c r="G1279" i="1"/>
  <c r="G1283" i="1"/>
  <c r="G1287" i="1"/>
  <c r="G1291" i="1"/>
  <c r="G1295" i="1"/>
  <c r="G1299" i="1"/>
  <c r="G1303" i="1"/>
  <c r="G1307" i="1"/>
  <c r="G1311" i="1"/>
  <c r="G1315" i="1"/>
  <c r="G1319" i="1"/>
  <c r="G1323" i="1"/>
  <c r="G1327" i="1"/>
  <c r="G1331" i="1"/>
  <c r="G1335" i="1"/>
  <c r="G1478" i="1"/>
  <c r="G1482" i="1"/>
  <c r="G1486" i="1"/>
  <c r="G1490" i="1"/>
  <c r="G1494" i="1"/>
  <c r="G1498" i="1"/>
  <c r="G1502" i="1"/>
  <c r="G1506" i="1"/>
  <c r="G1510" i="1"/>
  <c r="G1514" i="1"/>
  <c r="G1518" i="1"/>
  <c r="G1522" i="1"/>
  <c r="G1526" i="1"/>
  <c r="G1530" i="1"/>
  <c r="G1534" i="1"/>
  <c r="G1547" i="1"/>
  <c r="H1548" i="1"/>
  <c r="H1549" i="1"/>
  <c r="H1550" i="1"/>
  <c r="H1551" i="1"/>
  <c r="H1552" i="1"/>
  <c r="H1553" i="1"/>
  <c r="I1578" i="1"/>
  <c r="J1579" i="1"/>
  <c r="G1581" i="1"/>
  <c r="I1581" i="1" s="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81" i="1"/>
  <c r="G1485" i="1"/>
  <c r="G1489" i="1"/>
  <c r="G1493" i="1"/>
  <c r="G1497" i="1"/>
  <c r="G1501" i="1"/>
  <c r="G1505" i="1"/>
  <c r="G1509" i="1"/>
  <c r="G1513" i="1"/>
  <c r="G1517" i="1"/>
  <c r="G1521" i="1"/>
  <c r="G1529" i="1"/>
  <c r="G1533" i="1"/>
  <c r="G1540" i="1"/>
  <c r="J1548" i="1"/>
  <c r="J1550" i="1"/>
  <c r="J1552" i="1"/>
  <c r="H1541" i="1"/>
  <c r="I1541" i="1" s="1"/>
  <c r="J1541" i="1"/>
  <c r="J1542" i="1"/>
  <c r="H1542" i="1"/>
  <c r="I1542" i="1" s="1"/>
  <c r="H1543" i="1"/>
  <c r="I1543" i="1" s="1"/>
  <c r="J1543" i="1"/>
  <c r="J1544" i="1"/>
  <c r="H1544" i="1"/>
  <c r="I1544" i="1" s="1"/>
  <c r="H1545" i="1"/>
  <c r="I1545" i="1" s="1"/>
  <c r="J1545" i="1"/>
  <c r="J1546" i="1"/>
  <c r="H1546" i="1"/>
  <c r="I1546" i="1" s="1"/>
  <c r="G1549" i="1"/>
  <c r="I1549" i="1" s="1"/>
  <c r="G1551" i="1"/>
  <c r="I1551" i="1" s="1"/>
  <c r="G1553" i="1"/>
  <c r="I1553" i="1" s="1"/>
  <c r="G1579" i="1"/>
  <c r="I1579" i="1" s="1"/>
  <c r="I1580" i="1"/>
  <c r="J1581" i="1"/>
  <c r="H1587" i="1"/>
  <c r="G1587" i="1"/>
  <c r="H1591" i="1"/>
  <c r="G1591" i="1"/>
  <c r="H1595" i="1"/>
  <c r="G1595" i="1"/>
  <c r="H1599" i="1"/>
  <c r="G1599" i="1"/>
  <c r="H1603" i="1"/>
  <c r="G1603" i="1"/>
  <c r="H1607" i="1"/>
  <c r="G1607" i="1"/>
  <c r="I1548" i="1"/>
  <c r="I1550" i="1"/>
  <c r="I1552" i="1"/>
  <c r="F106" i="4"/>
  <c r="G1611" i="1"/>
  <c r="G1615" i="1"/>
  <c r="G1619" i="1"/>
  <c r="G1623" i="1"/>
  <c r="G1627" i="1"/>
  <c r="G1631" i="1"/>
  <c r="G1635" i="1"/>
  <c r="G1639" i="1"/>
  <c r="G1643" i="1"/>
  <c r="G1647" i="1"/>
  <c r="G1651" i="1"/>
  <c r="G1655" i="1"/>
  <c r="G1659" i="1"/>
  <c r="G1663" i="1"/>
  <c r="G1667" i="1"/>
  <c r="G1671" i="1"/>
  <c r="G1675" i="1"/>
  <c r="G1679" i="1"/>
  <c r="G1683" i="1"/>
  <c r="D43" i="4"/>
  <c r="E82" i="4"/>
  <c r="D78" i="1" s="1"/>
  <c r="E262" i="4"/>
  <c r="D258" i="1" s="1"/>
  <c r="D308" i="4"/>
  <c r="D360" i="4"/>
  <c r="D479" i="4"/>
  <c r="E522" i="4"/>
  <c r="D516" i="1" s="1"/>
  <c r="F532" i="4"/>
  <c r="D522" i="4"/>
  <c r="F536" i="4"/>
  <c r="H336" i="9"/>
  <c r="E336" i="9" s="1"/>
  <c r="B336" i="9" s="1"/>
  <c r="E177" i="5"/>
  <c r="J1554" i="1"/>
  <c r="J1558" i="1"/>
  <c r="J1560" i="1"/>
  <c r="J1562" i="1"/>
  <c r="J1565" i="1"/>
  <c r="J1567" i="1"/>
  <c r="J1569" i="1"/>
  <c r="J1573" i="1"/>
  <c r="J1575" i="1"/>
  <c r="J1578" i="1"/>
  <c r="J1580" i="1"/>
  <c r="H24" i="9"/>
  <c r="G24" i="9"/>
  <c r="F153" i="4"/>
  <c r="F355" i="4"/>
  <c r="F5" i="6"/>
  <c r="D7" i="4"/>
  <c r="D49" i="4"/>
  <c r="F129" i="4"/>
  <c r="E164" i="4"/>
  <c r="D160" i="1" s="1"/>
  <c r="D202" i="4"/>
  <c r="D152" i="4" s="1"/>
  <c r="F222" i="4"/>
  <c r="E230" i="4"/>
  <c r="D226" i="1" s="1"/>
  <c r="F269" i="4"/>
  <c r="F274" i="4"/>
  <c r="E321" i="4"/>
  <c r="E373" i="4"/>
  <c r="D466" i="4"/>
  <c r="F480" i="4"/>
  <c r="E536" i="4"/>
  <c r="D7" i="5"/>
  <c r="F12" i="5"/>
  <c r="F70" i="5"/>
  <c r="F135" i="4"/>
  <c r="E134" i="4"/>
  <c r="D431" i="4"/>
  <c r="F492" i="4"/>
  <c r="G339" i="9"/>
  <c r="E339" i="9" s="1"/>
  <c r="B339" i="9" s="1"/>
  <c r="F219" i="5"/>
  <c r="D251" i="5"/>
  <c r="E156" i="9"/>
  <c r="B156" i="9" s="1"/>
  <c r="D647" i="4"/>
  <c r="G315" i="9"/>
  <c r="G316" i="9"/>
  <c r="F197" i="5"/>
  <c r="E5" i="7"/>
  <c r="G346" i="9" s="1"/>
  <c r="E346" i="9" s="1"/>
  <c r="H316" i="9"/>
  <c r="H315" i="9"/>
  <c r="D571" i="4"/>
  <c r="D535" i="4" s="1"/>
  <c r="D629" i="4"/>
  <c r="D88" i="5"/>
  <c r="D177" i="5"/>
  <c r="E337" i="9"/>
  <c r="B337" i="9" s="1"/>
  <c r="D203" i="5"/>
  <c r="D35" i="6"/>
  <c r="F89" i="5"/>
  <c r="F178" i="5"/>
  <c r="D129" i="6"/>
  <c r="H310" i="9"/>
  <c r="G310" i="9"/>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179" i="9"/>
  <c r="G178" i="9"/>
  <c r="E178" i="9" s="1"/>
  <c r="B178" i="9" s="1"/>
  <c r="G177" i="9"/>
  <c r="E177" i="9" s="1"/>
  <c r="B177" i="9" s="1"/>
  <c r="G176" i="9"/>
  <c r="E176" i="9" s="1"/>
  <c r="B176" i="9" s="1"/>
  <c r="G175" i="9"/>
  <c r="E175" i="9" s="1"/>
  <c r="B175" i="9" s="1"/>
  <c r="G174" i="9"/>
  <c r="E174" i="9" s="1"/>
  <c r="B174" i="9" s="1"/>
  <c r="I10" i="9"/>
  <c r="B157" i="9"/>
  <c r="B165" i="9"/>
  <c r="B173"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E87" i="9"/>
  <c r="B87" i="9" s="1"/>
  <c r="E95" i="9"/>
  <c r="B95" i="9" s="1"/>
  <c r="E103" i="9"/>
  <c r="B103" i="9" s="1"/>
  <c r="E111" i="9"/>
  <c r="B111" i="9" s="1"/>
  <c r="B117" i="9"/>
  <c r="B133" i="9"/>
  <c r="B141" i="9"/>
  <c r="B149" i="9"/>
  <c r="G207" i="9"/>
  <c r="E207" i="9" s="1"/>
  <c r="B207" i="9" s="1"/>
  <c r="B93" i="9"/>
  <c r="B101" i="9"/>
  <c r="B109" i="9"/>
  <c r="B125" i="9"/>
  <c r="B161" i="9"/>
  <c r="B16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29" i="9"/>
  <c r="B247" i="9"/>
  <c r="B263" i="9"/>
  <c r="B279" i="9"/>
  <c r="B267" i="9"/>
  <c r="B283" i="9"/>
  <c r="B231" i="9"/>
  <c r="B239" i="9"/>
  <c r="B249" i="9"/>
  <c r="B255" i="9"/>
  <c r="B265" i="9"/>
  <c r="B271" i="9"/>
  <c r="B281" i="9"/>
  <c r="I31" i="3" l="1"/>
  <c r="D1537" i="1"/>
  <c r="G343" i="9"/>
  <c r="E343" i="9" s="1"/>
  <c r="B343" i="9" s="1"/>
  <c r="G344" i="9"/>
  <c r="E344" i="9" s="1"/>
  <c r="B344" i="9" s="1"/>
  <c r="H19" i="9"/>
  <c r="E19" i="9" s="1"/>
  <c r="B19" i="9" s="1"/>
  <c r="G1583" i="1"/>
  <c r="C1621" i="1"/>
  <c r="I39" i="3"/>
  <c r="E251" i="5"/>
  <c r="I25" i="3" s="1"/>
  <c r="G1260" i="1"/>
  <c r="D1255" i="1"/>
  <c r="E6" i="5"/>
  <c r="D1011" i="1" s="1"/>
  <c r="E316" i="9"/>
  <c r="B316" i="9" s="1"/>
  <c r="I23" i="3"/>
  <c r="D1074" i="1"/>
  <c r="D1012" i="1"/>
  <c r="I22" i="3"/>
  <c r="F273" i="4"/>
  <c r="H591" i="1"/>
  <c r="G578" i="1"/>
  <c r="H485" i="1"/>
  <c r="G431" i="1"/>
  <c r="H431" i="1"/>
  <c r="G402" i="1"/>
  <c r="G356" i="1"/>
  <c r="H422" i="1"/>
  <c r="G422" i="1"/>
  <c r="H269" i="1"/>
  <c r="G199" i="1"/>
  <c r="H199" i="1"/>
  <c r="E24" i="9"/>
  <c r="B24" i="9" s="1"/>
  <c r="H102" i="1"/>
  <c r="D299" i="4"/>
  <c r="H18" i="3"/>
  <c r="C148" i="1"/>
  <c r="F535" i="4"/>
  <c r="C529" i="1"/>
  <c r="E180" i="9"/>
  <c r="B180" i="9" s="1"/>
  <c r="F129" i="6"/>
  <c r="C1525" i="1"/>
  <c r="D176" i="5"/>
  <c r="F177" i="5"/>
  <c r="H24" i="3"/>
  <c r="C1181" i="1"/>
  <c r="E315" i="9"/>
  <c r="B315" i="9" s="1"/>
  <c r="F134" i="4"/>
  <c r="D130" i="1"/>
  <c r="F466" i="4"/>
  <c r="C460" i="1"/>
  <c r="G160" i="1"/>
  <c r="H160" i="1"/>
  <c r="D6" i="4"/>
  <c r="F7" i="4"/>
  <c r="C3" i="1"/>
  <c r="E176" i="5"/>
  <c r="I24" i="3"/>
  <c r="D1181" i="1"/>
  <c r="F522" i="4"/>
  <c r="C516" i="1"/>
  <c r="D418" i="4"/>
  <c r="C355" i="1"/>
  <c r="E152" i="4"/>
  <c r="F152" i="4" s="1"/>
  <c r="F164" i="4"/>
  <c r="E6" i="4"/>
  <c r="F35" i="6"/>
  <c r="H28" i="3"/>
  <c r="C1431" i="1"/>
  <c r="F88" i="5"/>
  <c r="C1093" i="1"/>
  <c r="B346" i="9"/>
  <c r="E345" i="9"/>
  <c r="I10" i="3" s="1"/>
  <c r="I33" i="3"/>
  <c r="D1538" i="1"/>
  <c r="F647" i="4"/>
  <c r="C641" i="1"/>
  <c r="F7" i="5"/>
  <c r="H22" i="3"/>
  <c r="C1012" i="1"/>
  <c r="E360" i="4"/>
  <c r="D368" i="1"/>
  <c r="G226" i="1"/>
  <c r="H226" i="1"/>
  <c r="F308" i="4"/>
  <c r="D417" i="4"/>
  <c r="C303" i="1"/>
  <c r="G78" i="1"/>
  <c r="H78" i="1"/>
  <c r="F373" i="4"/>
  <c r="E179" i="9"/>
  <c r="B179" i="9" s="1"/>
  <c r="E310" i="9"/>
  <c r="B310" i="9" s="1"/>
  <c r="G338" i="9"/>
  <c r="E338" i="9" s="1"/>
  <c r="B338" i="9" s="1"/>
  <c r="F203" i="5"/>
  <c r="C1207" i="1"/>
  <c r="F629" i="4"/>
  <c r="C623" i="1"/>
  <c r="D69" i="5"/>
  <c r="D6" i="5" s="1"/>
  <c r="E535" i="4"/>
  <c r="D530" i="1"/>
  <c r="E308" i="4"/>
  <c r="D316" i="1"/>
  <c r="D141" i="6"/>
  <c r="F43" i="4"/>
  <c r="C39" i="1"/>
  <c r="E430" i="4"/>
  <c r="F82" i="4"/>
  <c r="F571" i="4"/>
  <c r="C565" i="1"/>
  <c r="F251" i="5"/>
  <c r="H25" i="3"/>
  <c r="C1255" i="1"/>
  <c r="F431" i="4"/>
  <c r="D430" i="4"/>
  <c r="C425" i="1"/>
  <c r="F202" i="4"/>
  <c r="C198" i="1"/>
  <c r="F49" i="4"/>
  <c r="C45" i="1"/>
  <c r="G348" i="9"/>
  <c r="E348" i="9" s="1"/>
  <c r="F479" i="4"/>
  <c r="C473" i="1"/>
  <c r="G258" i="1"/>
  <c r="H258" i="1"/>
  <c r="F262" i="4"/>
  <c r="E342" i="9" l="1"/>
  <c r="G1621" i="1"/>
  <c r="H1621" i="1"/>
  <c r="H11" i="3"/>
  <c r="N3" i="9" s="1"/>
  <c r="G306" i="9"/>
  <c r="E306" i="9" s="1"/>
  <c r="B306" i="9" s="1"/>
  <c r="G299" i="9"/>
  <c r="F6" i="5"/>
  <c r="C1011" i="1"/>
  <c r="G516" i="1"/>
  <c r="H516" i="1"/>
  <c r="G130" i="1"/>
  <c r="H130" i="1"/>
  <c r="E639" i="4"/>
  <c r="D633" i="1" s="1"/>
  <c r="D424" i="1"/>
  <c r="G198" i="1"/>
  <c r="H198" i="1"/>
  <c r="G565" i="1"/>
  <c r="H565" i="1"/>
  <c r="G39" i="1"/>
  <c r="H39" i="1"/>
  <c r="E417" i="4"/>
  <c r="D412" i="1" s="1"/>
  <c r="D303" i="1"/>
  <c r="G623" i="1"/>
  <c r="H623" i="1"/>
  <c r="E418" i="4"/>
  <c r="D413" i="1" s="1"/>
  <c r="D355" i="1"/>
  <c r="G355" i="1" s="1"/>
  <c r="G3" i="1"/>
  <c r="H3" i="1"/>
  <c r="D639" i="4"/>
  <c r="F430" i="4"/>
  <c r="C424" i="1"/>
  <c r="G316" i="1"/>
  <c r="H316" i="1"/>
  <c r="G1538" i="1"/>
  <c r="H1538" i="1"/>
  <c r="E347" i="9"/>
  <c r="B348" i="9"/>
  <c r="H1255" i="1"/>
  <c r="G1255" i="1"/>
  <c r="G530" i="1"/>
  <c r="H530" i="1"/>
  <c r="G1012" i="1"/>
  <c r="H1012" i="1"/>
  <c r="G641" i="1"/>
  <c r="H641" i="1"/>
  <c r="H1431" i="1"/>
  <c r="G1431" i="1"/>
  <c r="E422" i="4"/>
  <c r="I17" i="3"/>
  <c r="D2" i="1"/>
  <c r="F360" i="4"/>
  <c r="G460" i="1"/>
  <c r="H460" i="1"/>
  <c r="F176" i="5"/>
  <c r="C1180" i="1"/>
  <c r="F69" i="5"/>
  <c r="H23" i="3"/>
  <c r="C1074" i="1"/>
  <c r="F417" i="4"/>
  <c r="C412" i="1"/>
  <c r="G368" i="1"/>
  <c r="H368" i="1"/>
  <c r="H1093" i="1"/>
  <c r="G1093" i="1"/>
  <c r="E299" i="4"/>
  <c r="F299" i="4" s="1"/>
  <c r="I18" i="3"/>
  <c r="D148" i="1"/>
  <c r="H148" i="1" s="1"/>
  <c r="D1180" i="1"/>
  <c r="H299" i="9"/>
  <c r="G473" i="1"/>
  <c r="H473" i="1"/>
  <c r="G45" i="1"/>
  <c r="H45" i="1"/>
  <c r="G425" i="1"/>
  <c r="H425" i="1"/>
  <c r="F141" i="6"/>
  <c r="H31" i="3"/>
  <c r="C1537" i="1"/>
  <c r="E640" i="4"/>
  <c r="D634" i="1" s="1"/>
  <c r="D529" i="1"/>
  <c r="H529" i="1" s="1"/>
  <c r="H1207" i="1"/>
  <c r="G1207" i="1"/>
  <c r="G303" i="1"/>
  <c r="H303" i="1"/>
  <c r="C413" i="1"/>
  <c r="D422" i="4"/>
  <c r="D300" i="4"/>
  <c r="F6" i="4"/>
  <c r="H17" i="3"/>
  <c r="C2" i="1"/>
  <c r="H1181" i="1"/>
  <c r="G1181" i="1"/>
  <c r="H1525" i="1"/>
  <c r="G1525" i="1"/>
  <c r="D640" i="4"/>
  <c r="D301" i="4"/>
  <c r="D423" i="4"/>
  <c r="C295" i="1"/>
  <c r="I11" i="3" l="1"/>
  <c r="G529" i="1"/>
  <c r="H355" i="1"/>
  <c r="F418" i="4"/>
  <c r="E423" i="4"/>
  <c r="E424" i="4" s="1"/>
  <c r="D419" i="1" s="1"/>
  <c r="E301" i="4"/>
  <c r="D297" i="1" s="1"/>
  <c r="D295" i="1"/>
  <c r="G295" i="1" s="1"/>
  <c r="G424" i="1"/>
  <c r="H424" i="1"/>
  <c r="G148" i="1"/>
  <c r="D644" i="4"/>
  <c r="D425" i="4"/>
  <c r="C418" i="1"/>
  <c r="G20" i="9"/>
  <c r="G2" i="1"/>
  <c r="H2" i="1"/>
  <c r="D424" i="4"/>
  <c r="F422" i="4"/>
  <c r="D643" i="4"/>
  <c r="C417" i="1"/>
  <c r="G412" i="1"/>
  <c r="H412" i="1"/>
  <c r="E643" i="4"/>
  <c r="D417" i="1"/>
  <c r="H8" i="3"/>
  <c r="G1011" i="1"/>
  <c r="H1011" i="1"/>
  <c r="H1180" i="1"/>
  <c r="G1180" i="1"/>
  <c r="E300" i="4"/>
  <c r="F639" i="4"/>
  <c r="C633" i="1"/>
  <c r="F640" i="4"/>
  <c r="C634" i="1"/>
  <c r="C297" i="1"/>
  <c r="G413" i="1"/>
  <c r="H413" i="1"/>
  <c r="H1537" i="1"/>
  <c r="G1537" i="1"/>
  <c r="H1074" i="1"/>
  <c r="G1074" i="1"/>
  <c r="H9" i="3"/>
  <c r="E299" i="9"/>
  <c r="F300" i="4"/>
  <c r="C296" i="1"/>
  <c r="F423" i="4" l="1"/>
  <c r="H295" i="1"/>
  <c r="F301" i="4"/>
  <c r="M3" i="9"/>
  <c r="C420" i="1"/>
  <c r="G634" i="1"/>
  <c r="H634" i="1"/>
  <c r="D296" i="1"/>
  <c r="G296" i="1" s="1"/>
  <c r="D637" i="1"/>
  <c r="B299" i="9"/>
  <c r="G297" i="1"/>
  <c r="H297" i="1"/>
  <c r="G633" i="1"/>
  <c r="H633" i="1"/>
  <c r="F424" i="4"/>
  <c r="C419" i="1"/>
  <c r="D646" i="4"/>
  <c r="C638" i="1"/>
  <c r="K3" i="9"/>
  <c r="I9" i="3"/>
  <c r="G417" i="1"/>
  <c r="H417" i="1"/>
  <c r="D645" i="4"/>
  <c r="F643" i="4"/>
  <c r="C637" i="1"/>
  <c r="E425" i="4"/>
  <c r="D420" i="1" s="1"/>
  <c r="E644" i="4"/>
  <c r="D418" i="1"/>
  <c r="G418" i="1" s="1"/>
  <c r="H20" i="9"/>
  <c r="E20" i="9" s="1"/>
  <c r="B20" i="9" s="1"/>
  <c r="H296" i="1" l="1"/>
  <c r="G419" i="1"/>
  <c r="H419" i="1"/>
  <c r="G420" i="1"/>
  <c r="H420" i="1"/>
  <c r="E646" i="4"/>
  <c r="D638" i="1"/>
  <c r="G638" i="1" s="1"/>
  <c r="D649" i="4"/>
  <c r="F645" i="4"/>
  <c r="C639" i="1"/>
  <c r="F644" i="4"/>
  <c r="E645" i="4"/>
  <c r="F425" i="4"/>
  <c r="H418" i="1"/>
  <c r="D650" i="4"/>
  <c r="C640" i="1"/>
  <c r="G637" i="1"/>
  <c r="H637" i="1"/>
  <c r="H334" i="9"/>
  <c r="G334" i="9"/>
  <c r="E334" i="9" l="1"/>
  <c r="E298" i="9" s="1"/>
  <c r="I8" i="3" s="1"/>
  <c r="H638" i="1"/>
  <c r="E650" i="4"/>
  <c r="F650" i="4" s="1"/>
  <c r="D640" i="1"/>
  <c r="G640" i="1" s="1"/>
  <c r="H20" i="3"/>
  <c r="C644" i="1"/>
  <c r="F649" i="4"/>
  <c r="H19" i="3"/>
  <c r="C643" i="1"/>
  <c r="E649" i="4"/>
  <c r="D639" i="1"/>
  <c r="F646" i="4"/>
  <c r="B334" i="9" l="1"/>
  <c r="H640" i="1"/>
  <c r="I19" i="3"/>
  <c r="D643" i="1"/>
  <c r="G643" i="1" s="1"/>
  <c r="G297" i="9"/>
  <c r="E297" i="9" s="1"/>
  <c r="B297" i="9" s="1"/>
  <c r="I20" i="3"/>
  <c r="D644" i="1"/>
  <c r="G644" i="1" s="1"/>
  <c r="H639" i="1"/>
  <c r="G639" i="1"/>
  <c r="H7" i="3" l="1"/>
  <c r="J3" i="9" s="1"/>
  <c r="H644" i="1"/>
  <c r="H643" i="1"/>
  <c r="G295" i="9" l="1"/>
  <c r="L293" i="9"/>
  <c r="F293" i="9" s="1"/>
  <c r="H295" i="9"/>
  <c r="H18" i="9"/>
  <c r="G18" i="9"/>
  <c r="I6" i="9"/>
  <c r="K12" i="9"/>
  <c r="G17" i="9"/>
  <c r="K9" i="9"/>
  <c r="L15" i="9"/>
  <c r="G21" i="9"/>
  <c r="J7" i="9"/>
  <c r="I12" i="9"/>
  <c r="J8" i="9"/>
  <c r="I13" i="9"/>
  <c r="I8" i="9"/>
  <c r="M15" i="9"/>
  <c r="G15" i="9"/>
  <c r="K8" i="9"/>
  <c r="J13" i="9"/>
  <c r="K5" i="9"/>
  <c r="J10" i="9"/>
  <c r="M16" i="9"/>
  <c r="G22" i="9"/>
  <c r="I9" i="9"/>
  <c r="J9" i="9"/>
  <c r="H15" i="9"/>
  <c r="J6" i="9"/>
  <c r="I11" i="9"/>
  <c r="H17" i="9"/>
  <c r="K10" i="9"/>
  <c r="G16" i="9"/>
  <c r="H21" i="9"/>
  <c r="I5" i="9"/>
  <c r="K11" i="9"/>
  <c r="H16" i="9"/>
  <c r="J17" i="9"/>
  <c r="J5" i="9"/>
  <c r="L16" i="9"/>
  <c r="F16" i="9" s="1"/>
  <c r="I7" i="9"/>
  <c r="K13" i="9"/>
  <c r="K6" i="9"/>
  <c r="J11" i="9"/>
  <c r="I17" i="9"/>
  <c r="H22" i="9"/>
  <c r="K7" i="9"/>
  <c r="J12" i="9"/>
  <c r="E9" i="9" l="1"/>
  <c r="B9" i="9" s="1"/>
  <c r="E18" i="9"/>
  <c r="B18" i="9" s="1"/>
  <c r="E7" i="9"/>
  <c r="B7" i="9" s="1"/>
  <c r="E16" i="9"/>
  <c r="B16" i="9" s="1"/>
  <c r="E22" i="9"/>
  <c r="B22" i="9" s="1"/>
  <c r="E8" i="9"/>
  <c r="B8" i="9" s="1"/>
  <c r="E17" i="9"/>
  <c r="B17" i="9" s="1"/>
  <c r="E13" i="9"/>
  <c r="B13" i="9" s="1"/>
  <c r="E21" i="9"/>
  <c r="B21" i="9" s="1"/>
  <c r="E5" i="9"/>
  <c r="E10" i="9"/>
  <c r="B10" i="9" s="1"/>
  <c r="E15" i="9"/>
  <c r="F15" i="9"/>
  <c r="F14" i="9" s="1"/>
  <c r="E6" i="9"/>
  <c r="B6" i="9" s="1"/>
  <c r="B293" i="9"/>
  <c r="F23" i="9"/>
  <c r="E11" i="9"/>
  <c r="B11" i="9" s="1"/>
  <c r="E12" i="9"/>
  <c r="B12" i="9" s="1"/>
  <c r="E295" i="9"/>
  <c r="B295" i="9" l="1"/>
  <c r="E23" i="9"/>
  <c r="I7" i="3" s="1"/>
  <c r="E4" i="9"/>
  <c r="B5" i="9"/>
  <c r="F3" i="9"/>
  <c r="E14" i="9"/>
  <c r="I13" i="3" s="1"/>
  <c r="B15" i="9"/>
  <c r="E3" i="9" l="1"/>
</calcChain>
</file>

<file path=xl/sharedStrings.xml><?xml version="1.0" encoding="utf-8"?>
<sst xmlns="http://schemas.openxmlformats.org/spreadsheetml/2006/main" count="4733" uniqueCount="3656">
  <si>
    <t>Obveznik:</t>
  </si>
  <si>
    <t>13203 - OSNOVNA ŠKOLA DON LOVRE KATIĆA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</si>
  <si>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</si>
  <si>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</si>
  <si>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</si>
  <si>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</si>
  <si>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</si>
  <si>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</si>
  <si>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</si>
  <si>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</si>
  <si>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</si>
  <si>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</si>
  <si>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</si>
  <si>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</si>
  <si>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</si>
  <si>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</si>
  <si>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</si>
  <si>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</si>
  <si>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</si>
  <si>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</si>
  <si>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</si>
  <si>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</si>
  <si>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</si>
  <si>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</si>
  <si>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</si>
  <si>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</si>
  <si>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</si>
  <si>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</si>
  <si>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</si>
  <si>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</si>
  <si>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</si>
  <si>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</si>
  <si>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</si>
  <si>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</si>
  <si>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</si>
  <si>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</si>
  <si>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</si>
  <si>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</si>
  <si>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</si>
  <si>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</si>
  <si>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</si>
  <si>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</si>
  <si>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</si>
  <si>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</si>
  <si>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</si>
  <si>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</si>
  <si>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</si>
  <si>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</si>
  <si>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</si>
  <si>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</si>
  <si>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</si>
  <si>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</si>
  <si>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</si>
  <si>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</si>
  <si>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</si>
  <si>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</si>
  <si>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</si>
  <si>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</si>
  <si>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</si>
  <si>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</si>
  <si>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</si>
  <si>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</si>
  <si>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</si>
  <si>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</si>
  <si>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</si>
  <si>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</si>
  <si>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</si>
  <si>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</si>
  <si>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</si>
  <si>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</si>
  <si>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</si>
  <si>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</si>
  <si>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</si>
  <si>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</si>
  <si>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</si>
  <si>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</si>
  <si>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</si>
  <si>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</si>
  <si>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</si>
  <si>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</si>
  <si>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</si>
  <si>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</si>
  <si>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</si>
  <si>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</si>
  <si>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</si>
  <si>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</si>
  <si>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</si>
  <si>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</si>
  <si>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</si>
  <si>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</si>
  <si>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</si>
  <si>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</si>
  <si>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</si>
  <si>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</si>
  <si>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</si>
  <si>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</si>
  <si>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</si>
  <si>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</si>
  <si>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</si>
  <si>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</si>
  <si>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</si>
  <si>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</si>
  <si>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</si>
  <si>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</si>
  <si>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</si>
  <si>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</si>
  <si>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</si>
  <si>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</si>
  <si>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</si>
  <si>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</si>
  <si>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</si>
  <si>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</si>
  <si>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</si>
  <si>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</si>
  <si>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</si>
  <si>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</si>
  <si>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</si>
  <si>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</si>
  <si>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</si>
  <si>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</si>
  <si>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</si>
  <si>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</si>
  <si>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</si>
  <si>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</si>
  <si>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</si>
  <si>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</si>
  <si>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</si>
  <si>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</si>
  <si>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</si>
  <si>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</si>
  <si>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</si>
  <si>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</si>
  <si>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</si>
  <si>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</si>
  <si>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</si>
  <si>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</si>
  <si>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</si>
  <si>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</si>
  <si>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</si>
  <si>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</si>
  <si>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</si>
  <si>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</si>
  <si>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</si>
  <si>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</si>
  <si>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</si>
  <si>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</si>
  <si>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</si>
  <si>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</si>
  <si>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</si>
  <si>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</si>
  <si>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</si>
  <si>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</si>
  <si>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</si>
  <si>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</si>
  <si>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</si>
  <si>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</si>
  <si>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</si>
  <si>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</si>
  <si>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</si>
  <si>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</si>
  <si>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</si>
  <si>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</si>
  <si>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</si>
  <si>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</si>
  <si>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</si>
  <si>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</si>
  <si>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</si>
  <si>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</si>
  <si>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</si>
  <si>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</si>
  <si>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</si>
  <si>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</si>
  <si>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</si>
  <si>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</si>
  <si>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</si>
  <si>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</si>
  <si>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</si>
  <si>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</si>
  <si>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</si>
  <si>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</si>
  <si>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</si>
  <si>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</si>
  <si>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</si>
  <si>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</si>
  <si>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</si>
  <si>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</si>
  <si>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</si>
  <si>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</si>
  <si>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</si>
  <si>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</si>
  <si>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</si>
  <si>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</si>
  <si>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</si>
  <si>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</si>
  <si>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</si>
  <si>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</si>
  <si>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</si>
  <si>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</si>
  <si>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</si>
  <si>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</si>
  <si>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</si>
  <si>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</si>
  <si>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</si>
  <si>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</si>
  <si>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</si>
  <si>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</si>
  <si>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</si>
  <si>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</si>
  <si>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</si>
  <si>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</si>
  <si>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</si>
  <si>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</si>
  <si>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</si>
  <si>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</si>
  <si>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</si>
  <si>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</si>
  <si>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</si>
  <si>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</si>
  <si>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</si>
  <si>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</si>
  <si>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</si>
  <si>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</si>
  <si>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</si>
  <si>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</si>
  <si>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</si>
  <si>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</si>
  <si>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</si>
  <si>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</si>
  <si>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</si>
  <si>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</si>
  <si>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</si>
  <si>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</si>
  <si>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</si>
  <si>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</si>
  <si>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</si>
  <si>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</si>
  <si>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</si>
  <si>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</si>
  <si>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</si>
  <si>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</si>
  <si>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</si>
  <si>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</si>
  <si>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</si>
  <si>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</si>
  <si>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</si>
  <si>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</si>
  <si>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</si>
  <si>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</si>
  <si>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</si>
  <si>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</si>
  <si>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</si>
  <si>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</si>
  <si>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</si>
  <si>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</si>
  <si>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</si>
  <si>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</si>
  <si>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</si>
  <si>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</si>
  <si>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</si>
  <si>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</si>
  <si>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</si>
  <si>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</si>
  <si>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</si>
  <si>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</si>
  <si>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</si>
  <si>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</si>
  <si>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</si>
  <si>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</si>
  <si>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</si>
  <si>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</si>
  <si>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</si>
  <si>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</si>
  <si>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</si>
  <si>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</si>
  <si>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</si>
  <si>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</si>
  <si>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</si>
  <si>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</si>
  <si>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</si>
  <si>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</si>
  <si>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</si>
  <si>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</si>
  <si>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</si>
  <si>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</si>
  <si>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</si>
  <si>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</si>
  <si>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</si>
  <si>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</si>
  <si>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</si>
  <si>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</si>
  <si>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</si>
  <si>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</si>
  <si>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</si>
  <si>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</si>
  <si>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</si>
  <si>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</si>
  <si>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</si>
  <si>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</si>
  <si>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</si>
  <si>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</si>
  <si>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</si>
  <si>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</si>
  <si>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</si>
  <si>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</si>
  <si>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</si>
  <si>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</si>
  <si>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</si>
  <si>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</si>
  <si>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</si>
  <si>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</si>
  <si>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</si>
  <si>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</si>
  <si>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</si>
  <si>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</si>
  <si>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</si>
  <si>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</si>
  <si>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</si>
  <si>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</si>
  <si>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</si>
  <si>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</si>
  <si>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</si>
  <si>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</si>
  <si>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</si>
  <si>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</si>
  <si>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</si>
  <si>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</si>
  <si>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</si>
  <si>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</si>
  <si>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</si>
  <si>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</si>
  <si>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</si>
  <si>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</si>
  <si>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</si>
  <si>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</si>
  <si>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</si>
  <si>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</si>
  <si>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</si>
  <si>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</si>
  <si>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</si>
  <si>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</si>
  <si>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</si>
  <si>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</si>
  <si>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</si>
  <si>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</si>
  <si>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</si>
  <si>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</si>
  <si>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</si>
  <si>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</si>
  <si>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</si>
  <si>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</si>
  <si>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</si>
  <si>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</si>
  <si>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</si>
  <si>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</si>
  <si>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</si>
  <si>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</si>
  <si>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</si>
  <si>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</si>
  <si>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</si>
  <si>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</si>
  <si>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</si>
  <si>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</si>
  <si>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</si>
  <si>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</si>
  <si>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</si>
  <si>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</si>
  <si>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</si>
  <si>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</si>
  <si>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</si>
  <si>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</si>
  <si>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</si>
  <si>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</si>
  <si>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</si>
  <si>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</si>
  <si>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</si>
  <si>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</si>
  <si>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</si>
  <si>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</si>
  <si>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</si>
  <si>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</si>
  <si>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</si>
  <si>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</si>
  <si>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</si>
  <si>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</si>
  <si>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</si>
  <si>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</si>
  <si>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</si>
  <si>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</si>
  <si>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</si>
  <si>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</si>
  <si>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</si>
  <si>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</si>
  <si>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</si>
  <si>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</si>
  <si>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</si>
  <si>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</si>
  <si>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</si>
  <si>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</si>
  <si>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</si>
  <si>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</si>
  <si>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</si>
  <si>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</si>
  <si>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</si>
  <si>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</si>
  <si>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</si>
  <si>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</si>
  <si>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</si>
  <si>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</si>
  <si>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</si>
  <si>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</si>
  <si>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</si>
  <si>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</si>
  <si>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</si>
  <si>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</si>
  <si>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</si>
  <si>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</si>
  <si>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</si>
  <si>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</si>
  <si>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</si>
  <si>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</si>
  <si>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</si>
  <si>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</si>
  <si>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</si>
  <si>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</si>
  <si>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</si>
  <si>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</si>
  <si>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</si>
  <si>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</si>
  <si>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</si>
  <si>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</si>
  <si>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</si>
  <si>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</si>
  <si>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</si>
  <si>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</si>
  <si>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</si>
  <si>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</si>
  <si>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</si>
  <si>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</si>
  <si>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</si>
  <si>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</si>
  <si>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</si>
  <si>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</si>
  <si>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</si>
  <si>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</si>
  <si>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</si>
  <si>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</si>
  <si>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</si>
  <si>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</si>
  <si>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</si>
  <si>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</si>
  <si>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</si>
  <si>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</si>
  <si>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</si>
  <si>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</si>
  <si>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</si>
  <si>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</si>
  <si>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</si>
  <si>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</si>
  <si>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</si>
  <si>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</si>
  <si>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</si>
  <si>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</si>
  <si>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</si>
  <si>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</si>
  <si>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</si>
  <si>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</si>
  <si>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</si>
  <si>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</si>
  <si>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</si>
  <si>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</si>
  <si>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</si>
  <si>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</si>
  <si>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</si>
  <si>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</si>
  <si>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</si>
  <si>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</si>
  <si>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</si>
  <si>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</si>
  <si>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</si>
  <si>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</si>
  <si>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</si>
  <si>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</si>
  <si>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</si>
  <si>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</si>
  <si>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</si>
  <si>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</si>
  <si>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</si>
  <si>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</si>
  <si>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</si>
  <si>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</si>
  <si>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</si>
  <si>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</si>
  <si>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</si>
  <si>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</si>
  <si>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</si>
  <si>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</si>
  <si>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</si>
  <si>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</si>
  <si>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</si>
  <si>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</si>
  <si>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</si>
  <si>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</si>
  <si>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</si>
  <si>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</si>
  <si>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</si>
  <si>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</si>
  <si>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</si>
  <si>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</si>
  <si>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</si>
  <si>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</si>
  <si>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</si>
  <si>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</si>
  <si>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</si>
  <si>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</si>
  <si>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</si>
  <si>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</si>
  <si>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</si>
  <si>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</si>
  <si>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</si>
  <si>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</si>
  <si>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</si>
  <si>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</si>
  <si>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</si>
  <si>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</si>
  <si>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</si>
  <si>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</si>
  <si>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</si>
  <si>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</si>
  <si>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</si>
  <si>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</si>
  <si>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</si>
  <si>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</si>
  <si>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</si>
  <si>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</si>
  <si>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</si>
  <si>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</si>
  <si>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</si>
  <si>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</si>
  <si>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</si>
  <si>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</si>
  <si>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</si>
  <si>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</si>
  <si>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</si>
  <si>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</si>
  <si>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</si>
  <si>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</si>
  <si>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</si>
  <si>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</si>
  <si>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</si>
  <si>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</si>
  <si>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</si>
  <si>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</si>
  <si>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</si>
  <si>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</si>
  <si>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</si>
  <si>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</si>
  <si>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</si>
  <si>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</si>
  <si>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</si>
  <si>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</si>
  <si>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</si>
  <si>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</si>
  <si>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</si>
  <si>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</si>
  <si>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</si>
  <si>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</si>
  <si>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</si>
  <si>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</si>
  <si>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</si>
  <si>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</si>
  <si>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</si>
  <si>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</si>
  <si>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</si>
  <si>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</si>
  <si>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</si>
  <si>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</si>
  <si>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</si>
  <si>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</si>
  <si>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</si>
  <si>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</si>
  <si>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</si>
  <si>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</si>
  <si>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</si>
  <si>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</si>
  <si>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</si>
  <si>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</si>
  <si>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</si>
  <si>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</si>
  <si>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</si>
  <si>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</si>
  <si>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</si>
  <si>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</si>
  <si>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</si>
  <si>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</si>
  <si>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</si>
  <si>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</si>
  <si>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</si>
  <si>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</si>
  <si>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</si>
  <si>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</si>
  <si>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</si>
  <si>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</si>
  <si>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</si>
  <si>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</si>
  <si>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</si>
  <si>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</si>
  <si>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</si>
  <si>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</si>
  <si>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</si>
  <si>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</si>
  <si>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</si>
  <si>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</si>
  <si>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</si>
  <si>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</si>
  <si>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</si>
  <si>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</si>
  <si>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</si>
  <si>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</si>
  <si>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</si>
  <si>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</si>
  <si>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</si>
  <si>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</si>
  <si>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</si>
  <si>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</si>
  <si>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</si>
  <si>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</si>
  <si>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</si>
  <si>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</si>
  <si>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</si>
  <si>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</si>
  <si>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</si>
  <si>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</si>
  <si>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</si>
  <si>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</si>
  <si>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</si>
  <si>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</si>
  <si>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</si>
  <si>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</si>
  <si>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</si>
  <si>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</si>
  <si>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</si>
  <si>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</si>
  <si>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</si>
  <si>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</si>
  <si>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</si>
  <si>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</si>
  <si>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</si>
  <si>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</si>
  <si>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</si>
  <si>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</si>
  <si>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</si>
  <si>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</si>
  <si>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</si>
  <si>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</si>
  <si>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</si>
  <si>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</si>
  <si>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</si>
  <si>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</si>
  <si>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</si>
  <si>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</si>
  <si>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</si>
  <si>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</si>
  <si>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</si>
  <si>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</si>
  <si>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</si>
  <si>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</si>
  <si>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</si>
  <si>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</si>
  <si>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</si>
  <si>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</si>
  <si>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</si>
  <si>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</si>
  <si>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</si>
  <si>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</si>
  <si>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</si>
  <si>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</si>
  <si>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</si>
  <si>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</si>
  <si>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</si>
  <si>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</si>
  <si>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</si>
  <si>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</si>
  <si>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</si>
  <si>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</si>
  <si>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</si>
  <si>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</si>
  <si>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</si>
  <si>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</si>
  <si>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</si>
  <si>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</si>
  <si>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</si>
  <si>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</si>
  <si>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</si>
  <si>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</si>
  <si>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</si>
  <si>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</si>
  <si>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</si>
  <si>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</si>
  <si>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</si>
  <si>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</si>
  <si>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</si>
  <si>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</si>
  <si>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</si>
  <si>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</si>
  <si>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</si>
  <si>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</si>
  <si>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</si>
  <si>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</si>
  <si>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</si>
  <si>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</si>
  <si>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</si>
  <si>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</si>
  <si>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</si>
  <si>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</si>
  <si>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</si>
  <si>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</si>
  <si>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</si>
  <si>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</si>
  <si>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</si>
  <si>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</si>
  <si>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</si>
  <si>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</si>
  <si>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</si>
  <si>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</si>
  <si>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</si>
  <si>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</si>
  <si>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</si>
  <si>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</si>
  <si>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</si>
  <si>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</si>
  <si>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</si>
  <si>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</si>
  <si>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</si>
  <si>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</si>
  <si>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</si>
  <si>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</si>
  <si>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</si>
  <si>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</si>
  <si>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</si>
  <si>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</si>
  <si>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</si>
  <si>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</si>
  <si>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</si>
  <si>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</si>
  <si>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</si>
  <si>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</si>
  <si>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</si>
  <si>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</si>
  <si>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</si>
  <si>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</si>
  <si>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</si>
  <si>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</si>
  <si>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</si>
  <si>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</si>
  <si>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</si>
  <si>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</si>
  <si>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</si>
  <si>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</si>
  <si>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</si>
  <si>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</si>
  <si>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</si>
  <si>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</si>
  <si>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</si>
  <si>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</si>
  <si>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</si>
  <si>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</si>
  <si>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</si>
  <si>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</si>
  <si>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</si>
  <si>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</si>
  <si>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</si>
  <si>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</si>
  <si>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</si>
  <si>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</si>
  <si>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</si>
  <si>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</si>
  <si>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</si>
  <si>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</si>
  <si>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</si>
  <si>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</si>
  <si>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</si>
  <si>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</si>
  <si>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</si>
  <si>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</si>
  <si>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</si>
  <si>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</si>
  <si>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</si>
  <si>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</si>
  <si>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</si>
  <si>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</si>
  <si>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</si>
  <si>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</si>
  <si>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</si>
  <si>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</si>
  <si>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</si>
  <si>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</si>
  <si>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</si>
  <si>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</si>
  <si>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</si>
  <si>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</si>
  <si>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</si>
  <si>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</si>
  <si>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</si>
  <si>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</si>
  <si>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</si>
  <si>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</si>
  <si>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</si>
  <si>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</si>
  <si>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</si>
  <si>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</si>
  <si>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</si>
  <si>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</si>
  <si>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</si>
  <si>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</si>
  <si>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</si>
  <si>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</si>
  <si>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</si>
  <si>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</si>
  <si>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</si>
  <si>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</si>
  <si>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</si>
  <si>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</si>
  <si>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</si>
  <si>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</si>
  <si>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</si>
  <si>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</si>
  <si>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</si>
  <si>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</si>
  <si>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</si>
  <si>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</si>
  <si>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</si>
  <si>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</si>
  <si>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</si>
  <si>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</si>
  <si>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</si>
  <si>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</si>
  <si>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</si>
  <si>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</si>
  <si>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</si>
  <si>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</si>
  <si>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</si>
  <si>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</si>
  <si>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</si>
  <si>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</si>
  <si>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</si>
  <si>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</si>
  <si>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</si>
  <si>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</si>
  <si>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</si>
  <si>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</si>
  <si>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</si>
  <si>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</si>
  <si>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</si>
  <si>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</si>
  <si>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</si>
  <si>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</si>
  <si>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</si>
  <si>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</si>
  <si>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</si>
  <si>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</si>
  <si>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</si>
  <si>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</si>
  <si>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</si>
  <si>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</si>
  <si>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</si>
  <si>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</si>
  <si>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</si>
  <si>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</si>
  <si>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</si>
  <si>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</si>
  <si>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</si>
  <si>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</si>
  <si>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</si>
  <si>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</si>
  <si>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</si>
  <si>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</si>
  <si>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</si>
  <si>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</si>
  <si>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</si>
  <si>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</si>
  <si>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</si>
  <si>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</si>
  <si>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</si>
  <si>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</si>
  <si>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</si>
  <si>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</si>
  <si>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</si>
  <si>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</si>
  <si>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</si>
  <si>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</si>
  <si>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</si>
  <si>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</si>
  <si>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</si>
  <si>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</si>
  <si>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</si>
  <si>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</si>
  <si>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</si>
  <si>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</si>
  <si>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</si>
  <si>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</si>
  <si>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</si>
  <si>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</si>
  <si>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</si>
  <si>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</si>
  <si>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</si>
  <si>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</si>
  <si>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</si>
  <si>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</si>
  <si>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</si>
  <si>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</si>
  <si>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</si>
  <si>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</si>
  <si>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</si>
  <si>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</si>
  <si>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</si>
  <si>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</si>
  <si>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</si>
  <si>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</si>
  <si>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</si>
  <si>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</si>
  <si>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</si>
  <si>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</si>
  <si>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</si>
  <si>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</si>
  <si>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</si>
  <si>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</si>
  <si>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</si>
  <si>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</si>
  <si>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</si>
  <si>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</si>
  <si>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</si>
  <si>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</si>
  <si>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</si>
  <si>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</si>
  <si>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</si>
  <si>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</si>
  <si>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</si>
  <si>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</si>
  <si>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</si>
  <si>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</si>
  <si>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</si>
  <si>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</si>
  <si>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</si>
  <si>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</si>
  <si>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</si>
  <si>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</si>
  <si>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</si>
  <si>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</si>
  <si>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</si>
  <si>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</si>
  <si>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</si>
  <si>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</si>
  <si>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</si>
  <si>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</si>
  <si>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</si>
  <si>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</si>
  <si>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</si>
  <si>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</si>
  <si>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</si>
  <si>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</si>
  <si>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</si>
  <si>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</si>
  <si>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</si>
  <si>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</si>
  <si>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</si>
  <si>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</si>
  <si>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</si>
  <si>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</si>
  <si>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</si>
  <si>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</si>
  <si>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</si>
  <si>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</si>
  <si>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</si>
  <si>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</si>
  <si>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</si>
  <si>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</si>
  <si>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</si>
  <si>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</si>
  <si>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</si>
  <si>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</si>
  <si>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</si>
  <si>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</si>
  <si>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</si>
  <si>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</si>
  <si>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</si>
  <si>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</si>
  <si>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</si>
  <si>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</si>
  <si>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</si>
  <si>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</si>
  <si>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</si>
  <si>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</si>
  <si>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</si>
  <si>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</si>
  <si>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</si>
  <si>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</si>
  <si>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</si>
  <si>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</si>
  <si>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</si>
  <si>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</si>
  <si>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</si>
  <si>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</si>
  <si>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</si>
  <si>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</si>
  <si>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</si>
  <si>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</si>
  <si>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</si>
  <si>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</si>
  <si>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</si>
  <si>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</si>
  <si>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</si>
  <si>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</si>
  <si>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</si>
  <si>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</si>
  <si>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</si>
  <si>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</si>
  <si>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</si>
  <si>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</si>
  <si>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</si>
  <si>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</si>
  <si>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</si>
  <si>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</si>
  <si>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</si>
  <si>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</si>
  <si>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</si>
  <si>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</si>
  <si>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</si>
  <si>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</si>
  <si>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</si>
  <si>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</si>
  <si>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</si>
  <si>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</si>
  <si>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</si>
  <si>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</si>
  <si>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</si>
  <si>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</si>
  <si>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</si>
  <si>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</si>
  <si>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</si>
  <si>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</si>
  <si>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</si>
  <si>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</si>
  <si>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</si>
  <si>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</si>
  <si>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</si>
  <si>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</si>
  <si>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</si>
  <si>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</si>
  <si>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</si>
  <si>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</si>
  <si>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</si>
  <si>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</si>
  <si>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</si>
  <si>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</si>
  <si>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</si>
  <si>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</si>
  <si>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</si>
  <si>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</si>
  <si>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</si>
  <si>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</si>
  <si>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</si>
  <si>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</si>
  <si>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</si>
  <si>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</si>
  <si>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</si>
  <si>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</si>
  <si>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</si>
  <si>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</si>
  <si>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</si>
  <si>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</si>
  <si>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</si>
  <si>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</si>
  <si>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</si>
  <si>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</si>
  <si>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</si>
  <si>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</si>
  <si>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</si>
  <si>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</si>
  <si>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</si>
  <si>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</si>
  <si>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</si>
  <si>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</si>
  <si>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</si>
  <si>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</si>
  <si>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</si>
  <si>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</si>
  <si>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</si>
  <si>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</si>
  <si>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</si>
  <si>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</si>
  <si>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</si>
  <si>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</si>
  <si>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</si>
  <si>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</si>
  <si>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</si>
  <si>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</si>
  <si>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</si>
  <si>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</si>
  <si>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</si>
  <si>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</si>
  <si>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</si>
  <si>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</si>
  <si>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</si>
  <si>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</si>
  <si>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</si>
  <si>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</si>
  <si>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</si>
  <si>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</si>
  <si>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</si>
  <si>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</si>
  <si>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</si>
  <si>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</si>
  <si>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</si>
  <si>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</si>
  <si>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</si>
  <si>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</si>
  <si>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</si>
  <si>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</si>
  <si>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</si>
  <si>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</si>
  <si>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</si>
  <si>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</si>
  <si>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</si>
  <si>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</si>
  <si>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</si>
  <si>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</si>
  <si>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</si>
  <si>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</si>
  <si>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</si>
  <si>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</si>
  <si>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</si>
  <si>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</si>
  <si>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</si>
  <si>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</si>
  <si>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</si>
  <si>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</si>
  <si>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</si>
  <si>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</si>
  <si>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</si>
  <si>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</si>
  <si>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</si>
  <si>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</si>
  <si>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</si>
  <si>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</si>
  <si>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</si>
  <si>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</si>
  <si>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</si>
  <si>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</si>
  <si>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</si>
  <si>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</si>
  <si>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</si>
  <si>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</si>
  <si>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</si>
  <si>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</si>
  <si>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</si>
  <si>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</si>
  <si>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</si>
  <si>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</si>
  <si>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</si>
  <si>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</si>
  <si>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</si>
  <si>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</si>
  <si>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</si>
  <si>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</si>
  <si>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</si>
  <si>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</si>
  <si>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</si>
  <si>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</si>
  <si>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</si>
  <si>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</si>
  <si>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</si>
  <si>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</si>
  <si>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</si>
  <si>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</si>
  <si>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</si>
  <si>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</si>
  <si>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</si>
  <si>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</si>
  <si>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</si>
  <si>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</si>
  <si>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</si>
  <si>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</si>
  <si>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</si>
  <si>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</si>
  <si>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</si>
  <si>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</si>
  <si>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</si>
  <si>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</si>
  <si>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</si>
  <si>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</si>
  <si>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</si>
  <si>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</si>
  <si>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</si>
  <si>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</si>
  <si>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</si>
  <si>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</si>
  <si>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</si>
  <si>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</si>
  <si>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</si>
  <si>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</si>
  <si>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</si>
  <si>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</si>
  <si>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</si>
  <si>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</si>
  <si>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</si>
  <si>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</si>
  <si>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</si>
  <si>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</si>
  <si>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</si>
  <si>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</si>
  <si>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</si>
  <si>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</si>
  <si>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</si>
  <si>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</si>
  <si>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</si>
  <si>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</si>
  <si>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</si>
  <si>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</si>
  <si>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</si>
  <si>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</si>
  <si>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</si>
  <si>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</si>
  <si>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</si>
  <si>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</si>
  <si>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</si>
  <si>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</si>
  <si>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</si>
  <si>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</si>
  <si>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</si>
  <si>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</si>
  <si>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</si>
  <si>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</si>
  <si>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</si>
  <si>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</si>
  <si>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</si>
  <si>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</si>
  <si>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</si>
  <si>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</si>
  <si>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</si>
  <si>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</si>
  <si>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</si>
  <si>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</si>
  <si>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</si>
  <si>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</si>
  <si>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</si>
  <si>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</si>
  <si>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</si>
  <si>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</si>
  <si>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</si>
  <si>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</si>
  <si>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</si>
  <si>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</si>
  <si>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</si>
  <si>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</si>
  <si>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</si>
  <si>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</si>
  <si>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</si>
  <si>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</si>
  <si>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</si>
  <si>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</si>
  <si>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</si>
  <si>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</si>
  <si>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</si>
  <si>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</si>
  <si>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</si>
  <si>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</si>
  <si>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</si>
  <si>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</si>
  <si>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</si>
  <si>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</si>
  <si>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</si>
  <si>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</si>
  <si>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</si>
  <si>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</si>
  <si>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</si>
  <si>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</si>
  <si>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</si>
  <si>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</si>
  <si>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</si>
  <si>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</si>
  <si>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</si>
  <si>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</si>
  <si>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</si>
  <si>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</si>
  <si>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</si>
  <si>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</si>
  <si>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</si>
  <si>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</si>
  <si>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</si>
  <si>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</si>
  <si>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</si>
  <si>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</si>
  <si>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</si>
  <si>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</si>
  <si>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</si>
  <si>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</si>
  <si>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</si>
  <si>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</si>
  <si>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</si>
  <si>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</si>
  <si>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</si>
  <si>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</si>
  <si>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</si>
  <si>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</si>
  <si>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</si>
  <si>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</si>
  <si>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</si>
  <si>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</si>
  <si>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</si>
  <si>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</si>
  <si>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</si>
  <si>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</si>
  <si>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</si>
  <si>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</si>
  <si>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</si>
  <si>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</si>
  <si>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</si>
  <si>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</si>
  <si>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</si>
  <si>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</si>
  <si>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</si>
  <si>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</si>
  <si>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</si>
  <si>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</si>
  <si>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</si>
  <si>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</si>
  <si>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</si>
  <si>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</si>
  <si>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</si>
  <si>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</si>
  <si>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</si>
  <si>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</si>
  <si>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</si>
  <si>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</si>
  <si>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</si>
  <si>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</si>
  <si>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</si>
  <si>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</si>
  <si>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</si>
  <si>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</si>
  <si>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</si>
  <si>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</si>
  <si>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</si>
  <si>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</si>
  <si>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</si>
  <si>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</si>
  <si>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</si>
  <si>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</si>
  <si>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</si>
  <si>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</si>
  <si>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</si>
  <si>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</si>
  <si>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</si>
  <si>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</si>
  <si>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</si>
  <si>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</si>
  <si>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</si>
  <si>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</si>
  <si>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</si>
  <si>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</si>
  <si>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</si>
  <si>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</si>
  <si>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</si>
  <si>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</si>
  <si>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</si>
  <si>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</si>
  <si>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</si>
  <si>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</si>
  <si>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</si>
  <si>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</si>
  <si>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</si>
  <si>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</si>
  <si>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</si>
  <si>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</si>
  <si>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</si>
  <si>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</si>
  <si>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</si>
  <si>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</si>
  <si>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</si>
  <si>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</si>
  <si>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</si>
  <si>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</si>
  <si>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</si>
  <si>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</si>
  <si>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</si>
  <si>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</si>
  <si>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</si>
  <si>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</si>
  <si>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</si>
  <si>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</si>
  <si>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</si>
  <si>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</si>
  <si>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</si>
  <si>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</si>
  <si>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</si>
  <si>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</si>
  <si>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</si>
  <si>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</si>
  <si>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</si>
  <si>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</si>
  <si>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</si>
  <si>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</si>
  <si>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</si>
  <si>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</si>
  <si>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</si>
  <si>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</si>
  <si>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</si>
  <si>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</si>
  <si>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</si>
  <si>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</si>
  <si>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</si>
  <si>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</si>
  <si>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</si>
  <si>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</si>
  <si>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</si>
  <si>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</si>
  <si>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</si>
  <si>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</si>
  <si>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</si>
  <si>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</si>
  <si>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</si>
  <si>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</si>
  <si>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</si>
  <si>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</si>
  <si>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</si>
  <si>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</si>
  <si>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</si>
  <si>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</si>
  <si>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</si>
  <si>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</si>
  <si>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</si>
  <si>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</si>
  <si>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</si>
  <si>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</si>
  <si>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</si>
  <si>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</si>
  <si>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</si>
  <si>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</si>
  <si>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</si>
  <si>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</si>
  <si>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</si>
  <si>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</si>
  <si>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</si>
  <si>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</si>
  <si>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</si>
  <si>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</si>
  <si>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</si>
  <si>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</si>
  <si>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</si>
  <si>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</si>
  <si>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</si>
  <si>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</si>
  <si>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</si>
  <si>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</si>
  <si>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</si>
  <si>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</si>
  <si>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</si>
  <si>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</si>
  <si>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</si>
  <si>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</si>
  <si>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</si>
  <si>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</si>
  <si>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</si>
  <si>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</si>
  <si>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</si>
  <si>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</si>
  <si>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</si>
  <si>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</si>
  <si>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</si>
  <si>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</si>
  <si>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</si>
  <si>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</si>
  <si>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</si>
  <si>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</si>
  <si>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</si>
  <si>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</si>
  <si>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</si>
  <si>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</si>
  <si>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</si>
  <si>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</si>
  <si>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</si>
  <si>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</si>
  <si>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</si>
  <si>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</si>
  <si>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</si>
  <si>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</si>
  <si>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</si>
  <si>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</si>
  <si>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</si>
  <si>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</si>
  <si>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</si>
  <si>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</si>
  <si>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</si>
  <si>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</si>
  <si>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</si>
  <si>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</si>
  <si>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</si>
  <si>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</si>
  <si>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</si>
  <si>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</si>
  <si>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</si>
  <si>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</si>
  <si>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</si>
  <si>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</si>
  <si>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</si>
  <si>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</si>
  <si>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</si>
  <si>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</si>
  <si>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</si>
  <si>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</si>
  <si>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</si>
  <si>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</si>
  <si>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</si>
  <si>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</si>
  <si>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</si>
  <si>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</si>
  <si>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</si>
  <si>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</si>
  <si>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</si>
  <si>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</si>
  <si>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</si>
  <si>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</si>
  <si>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</si>
  <si>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</si>
  <si>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</si>
  <si>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</si>
  <si>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</si>
  <si>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</si>
  <si>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</si>
  <si>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</si>
  <si>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</si>
  <si>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</si>
  <si>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</si>
  <si>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</si>
  <si>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</si>
  <si>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</si>
  <si>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</si>
  <si>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</si>
  <si>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</si>
  <si>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</si>
  <si>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</si>
  <si>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</si>
  <si>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</si>
  <si>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</si>
  <si>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</si>
  <si>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</si>
  <si>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</si>
  <si>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</si>
  <si>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</si>
  <si>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</si>
  <si>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</si>
  <si>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</si>
  <si>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</si>
  <si>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</si>
  <si>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</si>
  <si>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</si>
  <si>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</si>
  <si>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</si>
  <si>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</si>
  <si>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</si>
  <si>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</si>
  <si>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</si>
  <si>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</si>
  <si>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</si>
  <si>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</si>
  <si>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</si>
  <si>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</si>
  <si>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</si>
  <si>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</si>
  <si>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</si>
  <si>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</si>
  <si>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</si>
  <si>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</si>
  <si>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</si>
  <si>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</si>
  <si>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</si>
  <si>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</si>
  <si>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</si>
  <si>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</si>
  <si>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</si>
  <si>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</si>
  <si>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</si>
  <si>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</si>
  <si>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</si>
  <si>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</si>
  <si>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</si>
  <si>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</si>
  <si>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</si>
  <si>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</si>
  <si>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</si>
  <si>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</si>
  <si>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</si>
  <si>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</si>
  <si>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</si>
  <si>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</si>
  <si>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</si>
  <si>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</si>
  <si>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</si>
  <si>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</si>
  <si>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</si>
  <si>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</si>
  <si>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</si>
  <si>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</si>
  <si>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</si>
  <si>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</si>
  <si>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</si>
  <si>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</si>
  <si>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</si>
  <si>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</si>
  <si>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</si>
  <si>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</si>
  <si>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</si>
  <si>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</si>
  <si>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</si>
  <si>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</si>
  <si>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</si>
  <si>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</si>
  <si>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</si>
  <si>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</si>
  <si>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</si>
  <si>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</si>
  <si>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</si>
  <si>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</si>
  <si>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</si>
  <si>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</si>
  <si>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</si>
  <si>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</si>
  <si>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</si>
  <si>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</si>
  <si>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</si>
  <si>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</si>
  <si>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</si>
  <si>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</si>
  <si>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</si>
  <si>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</si>
  <si>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</si>
  <si>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</si>
  <si>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</si>
  <si>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</si>
  <si>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</si>
  <si>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</si>
  <si>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</si>
  <si>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</si>
  <si>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</si>
  <si>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</si>
  <si>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</si>
  <si>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</si>
  <si>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</si>
  <si>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</si>
  <si>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</si>
  <si>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</si>
  <si>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</si>
  <si>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</si>
  <si>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</si>
  <si>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</si>
  <si>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</si>
  <si>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</si>
  <si>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</si>
  <si>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</si>
  <si>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</si>
  <si>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</si>
  <si>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</si>
  <si>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</si>
  <si>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</si>
  <si>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</si>
  <si>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</si>
  <si>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</si>
  <si>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</si>
  <si>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</si>
  <si>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</si>
  <si>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</si>
  <si>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</si>
  <si>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</si>
  <si>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</si>
  <si>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</si>
  <si>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</si>
  <si>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</si>
  <si>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</si>
  <si>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</si>
  <si>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</si>
  <si>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</si>
  <si>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</si>
  <si>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</si>
  <si>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</si>
  <si>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</si>
  <si>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</si>
  <si>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</si>
  <si>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</si>
  <si>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</si>
  <si>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</si>
  <si>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</si>
  <si>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</si>
  <si>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</si>
  <si>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</si>
  <si>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</si>
  <si>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</si>
  <si>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</si>
  <si>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</si>
  <si>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</si>
  <si>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</si>
  <si>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</si>
  <si>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</si>
  <si>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</si>
  <si>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</si>
  <si>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</si>
  <si>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</si>
  <si>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</si>
  <si>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</si>
  <si>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</si>
  <si>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</si>
  <si>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</si>
  <si>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</si>
  <si>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</si>
  <si>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</si>
  <si>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</si>
  <si>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</si>
  <si>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</si>
  <si>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</si>
  <si>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</si>
  <si>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</si>
  <si>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</si>
  <si>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</si>
  <si>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</si>
  <si>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</si>
  <si>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</si>
  <si>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</si>
  <si>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</si>
  <si>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</si>
  <si>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</si>
  <si>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</si>
  <si>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</si>
  <si>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</si>
  <si>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</si>
  <si>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</si>
  <si>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</si>
  <si>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</si>
  <si>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</si>
  <si>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</si>
  <si>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</si>
  <si>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</si>
  <si>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</si>
  <si>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</si>
  <si>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</si>
  <si>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</si>
  <si>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</si>
  <si>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</si>
  <si>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</si>
  <si>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</si>
  <si>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</si>
  <si>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</si>
  <si>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</si>
  <si>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</si>
  <si>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</si>
  <si>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</si>
  <si>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</si>
  <si>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</si>
  <si>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</si>
  <si>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</si>
  <si>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</si>
  <si>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</si>
  <si>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</si>
  <si>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</si>
  <si>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</si>
  <si>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</si>
  <si>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</si>
  <si>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</si>
  <si>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</si>
  <si>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</si>
  <si>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</si>
  <si>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</si>
  <si>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</si>
  <si>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</si>
  <si>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</si>
  <si>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</si>
  <si>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</si>
  <si>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</si>
  <si>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</si>
  <si>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</si>
  <si>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</si>
  <si>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</si>
  <si>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</si>
  <si>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</si>
  <si>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</si>
  <si>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</si>
  <si>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</si>
  <si>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</si>
  <si>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</si>
  <si>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</si>
  <si>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</si>
  <si>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</si>
  <si>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</si>
  <si>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</si>
  <si>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</si>
  <si>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</si>
  <si>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</si>
  <si>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</si>
  <si>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</si>
  <si>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</si>
  <si>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</si>
  <si>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</si>
  <si>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</si>
  <si>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</si>
  <si>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</si>
  <si>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</si>
  <si>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</si>
  <si>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</si>
  <si>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</si>
  <si>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</si>
  <si>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</si>
  <si>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</si>
  <si>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</si>
  <si>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</si>
  <si>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</si>
  <si>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</si>
  <si>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</si>
  <si>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</si>
  <si>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</si>
  <si>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</si>
  <si>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</si>
  <si>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</si>
  <si>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</si>
  <si>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</si>
  <si>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</si>
  <si>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</si>
  <si>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</si>
  <si>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</si>
  <si>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</si>
  <si>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</si>
  <si>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</si>
  <si>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</si>
  <si>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</si>
  <si>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</si>
  <si>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</si>
  <si>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</si>
  <si>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</si>
  <si>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</si>
  <si>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</si>
  <si>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</si>
  <si>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</si>
  <si>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</si>
  <si>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</si>
  <si>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</si>
  <si>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</si>
  <si>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</si>
  <si>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</si>
  <si>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</si>
  <si>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</si>
  <si>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</si>
  <si>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</si>
  <si>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</si>
  <si>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</si>
  <si>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</si>
  <si>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</si>
  <si>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</si>
  <si>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</si>
  <si>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</si>
  <si>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</si>
  <si>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</si>
  <si>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</si>
  <si>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</si>
  <si>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</si>
  <si>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</si>
  <si>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</si>
  <si>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</si>
  <si>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</si>
  <si>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</si>
  <si>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</si>
  <si>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</si>
  <si>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</si>
  <si>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</si>
  <si>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</si>
  <si>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</si>
  <si>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</si>
  <si>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</si>
  <si>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</si>
  <si>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</si>
  <si>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</si>
  <si>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</si>
  <si>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</si>
  <si>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</si>
  <si>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</si>
  <si>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</si>
  <si>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</si>
  <si>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</si>
  <si>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</si>
  <si>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</si>
  <si>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</si>
  <si>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</si>
  <si>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</si>
  <si>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</si>
  <si>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</si>
  <si>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</si>
  <si>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</si>
  <si>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</si>
  <si>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</si>
  <si>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</si>
  <si>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</si>
  <si>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</si>
  <si>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</si>
  <si>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</si>
  <si>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</si>
  <si>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</si>
  <si>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</si>
  <si>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</si>
  <si>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</si>
  <si>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</si>
  <si>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</si>
  <si>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</si>
  <si>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</si>
  <si>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</si>
  <si>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</si>
  <si>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</si>
  <si>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</si>
  <si>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</si>
  <si>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</si>
  <si>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</si>
  <si>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</si>
  <si>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</si>
  <si>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</si>
  <si>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</si>
  <si>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</si>
  <si>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</si>
  <si>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</si>
  <si>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</si>
  <si>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</si>
  <si>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</si>
  <si>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</si>
  <si>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</si>
  <si>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</si>
  <si>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</si>
  <si>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</si>
  <si>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</si>
  <si>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</si>
  <si>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</si>
  <si>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</si>
  <si>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</si>
  <si>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</si>
  <si>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</si>
  <si>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</si>
  <si>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</si>
  <si>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</si>
  <si>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</si>
  <si>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</si>
  <si>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</si>
  <si>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</si>
  <si>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</si>
  <si>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</si>
  <si>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</si>
  <si>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</si>
  <si>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</si>
  <si>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</si>
  <si>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</si>
  <si>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</si>
  <si>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</si>
  <si>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</si>
  <si>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</si>
  <si>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</si>
  <si>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</si>
  <si>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</si>
  <si>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</si>
  <si>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</si>
  <si>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</si>
  <si>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</si>
  <si>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</si>
  <si>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</si>
  <si>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</si>
  <si>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</si>
  <si>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</si>
  <si>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</si>
  <si>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</si>
  <si>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</si>
  <si>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</si>
  <si>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</si>
  <si>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</si>
  <si>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</si>
  <si>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</si>
  <si>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</si>
  <si>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</si>
  <si>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DON LOVRE KATIĆA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</si>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</sst>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2277975.83</v>
      </c>
      <c r="D2" s="7">
        <f>'PR-RAS'!E6</f>
        <v>2510792.65</v>
      </c>
      <c r="E2" s="7">
        <v>0</v>
      </c>
      <c r="F2" s="7">
        <v>0</v>
      </c>
      <c r="G2" s="8">
        <f t="shared" ref="G2:G274" si="0">(B2/1000)*(C2*1+D2*2)</f>
        <v>7299.56113</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2118787.16</v>
      </c>
      <c r="D45" s="2">
        <f>'PR-RAS'!E49</f>
        <v>2280202.4299999997</v>
      </c>
      <c r="E45" s="2">
        <v>0</v>
      </c>
      <c r="F45" s="2">
        <v>0</v>
      </c>
      <c r="G45" s="3">
        <f t="shared" si="0"/>
        <v>293884.44887999998</v>
      </c>
      <c r="H45" s="3">
        <f t="shared" si="1"/>
        <v>0.58999999985098839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2083089.1900000002</v>
      </c>
      <c r="D64" s="2">
        <f>'PR-RAS'!E68</f>
        <v>2223837.3199999998</v>
      </c>
      <c r="E64" s="2">
        <v>0</v>
      </c>
      <c r="F64" s="2">
        <v>0</v>
      </c>
      <c r="G64" s="3">
        <f t="shared" si="0"/>
        <v>411438.12128999998</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2075501.6</v>
      </c>
      <c r="D65" s="2">
        <f>'PR-RAS'!E69</f>
        <v>2216898</v>
      </c>
      <c r="E65" s="2">
        <v>0</v>
      </c>
      <c r="F65" s="2">
        <v>0</v>
      </c>
      <c r="G65" s="3">
        <f t="shared" si="0"/>
        <v>416595.04639999999</v>
      </c>
      <c r="H65" s="3">
        <f t="shared" si="1"/>
        <v>0.39999999990686774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7587.59</v>
      </c>
      <c r="D66" s="2">
        <f>'PR-RAS'!E70</f>
        <v>6939.32</v>
      </c>
      <c r="E66" s="2">
        <v>0</v>
      </c>
      <c r="F66" s="2">
        <v>0</v>
      </c>
      <c r="G66" s="3">
        <f t="shared" si="0"/>
        <v>1395.30495</v>
      </c>
      <c r="H66" s="3">
        <f t="shared" si="1"/>
        <v>0.72999999999956344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35697.97</v>
      </c>
      <c r="D73" s="2">
        <f>'PR-RAS'!E77</f>
        <v>56365.11</v>
      </c>
      <c r="E73" s="2">
        <v>0</v>
      </c>
      <c r="F73" s="2">
        <v>0</v>
      </c>
      <c r="G73" s="3">
        <f t="shared" si="0"/>
        <v>10686.829679999999</v>
      </c>
      <c r="H73" s="3">
        <f t="shared" si="1"/>
        <v>0.13999999999941792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5354.7</v>
      </c>
      <c r="D74" s="2">
        <f>'PR-RAS'!E78</f>
        <v>8454.75</v>
      </c>
      <c r="E74" s="2">
        <v>0</v>
      </c>
      <c r="F74" s="2">
        <v>0</v>
      </c>
      <c r="G74" s="3">
        <f t="shared" si="0"/>
        <v>1625.2865999999999</v>
      </c>
      <c r="H74" s="3">
        <f t="shared" si="1"/>
        <v>0.5500000000001819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30343.27</v>
      </c>
      <c r="D76" s="2">
        <f>'PR-RAS'!E80</f>
        <v>47910.36</v>
      </c>
      <c r="E76" s="2">
        <v>0</v>
      </c>
      <c r="F76" s="2">
        <v>0</v>
      </c>
      <c r="G76" s="3">
        <f t="shared" si="0"/>
        <v>9462.29925</v>
      </c>
      <c r="H76" s="3">
        <f t="shared" si="1"/>
        <v>0.63000000000101863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0.32</v>
      </c>
      <c r="D78" s="2">
        <f>'PR-RAS'!E82</f>
        <v>0.37</v>
      </c>
      <c r="E78" s="2">
        <v>0</v>
      </c>
      <c r="F78" s="2">
        <v>0</v>
      </c>
      <c r="G78" s="3">
        <f t="shared" si="0"/>
        <v>8.1619999999999998E-2</v>
      </c>
      <c r="H78" s="3">
        <f t="shared" si="1"/>
        <v>0.69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0.32</v>
      </c>
      <c r="D79" s="2">
        <f>'PR-RAS'!E83</f>
        <v>0.37</v>
      </c>
      <c r="E79" s="2">
        <v>0</v>
      </c>
      <c r="F79" s="2">
        <v>0</v>
      </c>
      <c r="G79" s="3">
        <f t="shared" si="0"/>
        <v>8.2680000000000003E-2</v>
      </c>
      <c r="H79" s="3">
        <f t="shared" si="1"/>
        <v>0.69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0.32</v>
      </c>
      <c r="D81" s="2">
        <f>'PR-RAS'!E85</f>
        <v>0.37</v>
      </c>
      <c r="E81" s="2">
        <v>0</v>
      </c>
      <c r="F81" s="2">
        <v>0</v>
      </c>
      <c r="G81" s="3">
        <f t="shared" si="0"/>
        <v>8.48E-2</v>
      </c>
      <c r="H81" s="3">
        <f t="shared" si="1"/>
        <v>0.69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13302.77</v>
      </c>
      <c r="D102" s="2">
        <f>'PR-RAS'!E106</f>
        <v>14954.78</v>
      </c>
      <c r="E102" s="2">
        <v>0</v>
      </c>
      <c r="F102" s="2">
        <v>0</v>
      </c>
      <c r="G102" s="3">
        <f t="shared" si="0"/>
        <v>4364.4453300000005</v>
      </c>
      <c r="H102" s="3">
        <f t="shared" si="1"/>
        <v>0.44999999999890861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13302.77</v>
      </c>
      <c r="D108" s="2">
        <f>'PR-RAS'!E112</f>
        <v>14954.78</v>
      </c>
      <c r="E108" s="2">
        <v>0</v>
      </c>
      <c r="F108" s="2">
        <v>0</v>
      </c>
      <c r="G108" s="3">
        <f t="shared" si="0"/>
        <v>4623.7193100000004</v>
      </c>
      <c r="H108" s="3">
        <f t="shared" si="1"/>
        <v>0.44999999999890861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13302.77</v>
      </c>
      <c r="D113" s="2">
        <f>'PR-RAS'!E117</f>
        <v>14954.78</v>
      </c>
      <c r="E113" s="2">
        <v>0</v>
      </c>
      <c r="F113" s="2">
        <v>0</v>
      </c>
      <c r="G113" s="3">
        <f t="shared" si="0"/>
        <v>4839.7809600000001</v>
      </c>
      <c r="H113" s="3">
        <f t="shared" si="1"/>
        <v>0.44999999999890861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4895.2</v>
      </c>
      <c r="D121" s="2">
        <f>'PR-RAS'!E125</f>
        <v>4433.6000000000004</v>
      </c>
      <c r="E121" s="2">
        <v>0</v>
      </c>
      <c r="F121" s="2">
        <v>0</v>
      </c>
      <c r="G121" s="3">
        <f t="shared" si="0"/>
        <v>1651.4880000000001</v>
      </c>
      <c r="H121" s="3">
        <f t="shared" si="1"/>
        <v>0.5999999999994543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225.2</v>
      </c>
      <c r="D122" s="2">
        <f>'PR-RAS'!E126</f>
        <v>568.6</v>
      </c>
      <c r="E122" s="2">
        <v>0</v>
      </c>
      <c r="F122" s="2">
        <v>0</v>
      </c>
      <c r="G122" s="3">
        <f t="shared" si="0"/>
        <v>164.85040000000001</v>
      </c>
      <c r="H122" s="3">
        <f t="shared" si="1"/>
        <v>0.59999999999996589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225.2</v>
      </c>
      <c r="D123" s="2">
        <f>'PR-RAS'!E127</f>
        <v>218.6</v>
      </c>
      <c r="E123" s="2">
        <v>0</v>
      </c>
      <c r="F123" s="2">
        <v>0</v>
      </c>
      <c r="G123" s="3">
        <f t="shared" si="0"/>
        <v>80.812799999999996</v>
      </c>
      <c r="H123" s="3">
        <f t="shared" si="1"/>
        <v>0.59999999999999432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350</v>
      </c>
      <c r="E124" s="2">
        <v>0</v>
      </c>
      <c r="F124" s="2">
        <v>0</v>
      </c>
      <c r="G124" s="3">
        <f t="shared" si="0"/>
        <v>86.1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4670</v>
      </c>
      <c r="D125" s="2">
        <f>'PR-RAS'!E129</f>
        <v>3865</v>
      </c>
      <c r="E125" s="2">
        <v>0</v>
      </c>
      <c r="F125" s="2">
        <v>0</v>
      </c>
      <c r="G125" s="3">
        <f t="shared" si="0"/>
        <v>1537.6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4670</v>
      </c>
      <c r="D126" s="2">
        <f>'PR-RAS'!E130</f>
        <v>3865</v>
      </c>
      <c r="E126" s="2">
        <v>0</v>
      </c>
      <c r="F126" s="2">
        <v>0</v>
      </c>
      <c r="G126" s="3">
        <f t="shared" si="0"/>
        <v>1550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140990.38</v>
      </c>
      <c r="D130" s="2">
        <f>'PR-RAS'!E134</f>
        <v>211201.47</v>
      </c>
      <c r="E130" s="2">
        <v>0</v>
      </c>
      <c r="F130" s="2">
        <v>0</v>
      </c>
      <c r="G130" s="3">
        <f t="shared" si="0"/>
        <v>72677.738280000005</v>
      </c>
      <c r="H130" s="3">
        <f t="shared" si="1"/>
        <v>0.85000000000582077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140990.38</v>
      </c>
      <c r="D131" s="2">
        <f>'PR-RAS'!E135</f>
        <v>211201.47</v>
      </c>
      <c r="E131" s="2">
        <v>0</v>
      </c>
      <c r="F131" s="2">
        <v>0</v>
      </c>
      <c r="G131" s="3">
        <f t="shared" si="0"/>
        <v>73241.131600000008</v>
      </c>
      <c r="H131" s="3">
        <f t="shared" si="1"/>
        <v>0.85000000000582077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140990.38</v>
      </c>
      <c r="D132" s="2">
        <f>'PR-RAS'!E136</f>
        <v>194702.45</v>
      </c>
      <c r="E132" s="2">
        <v>0</v>
      </c>
      <c r="F132" s="2">
        <v>0</v>
      </c>
      <c r="G132" s="3">
        <f t="shared" si="0"/>
        <v>69481.78168</v>
      </c>
      <c r="H132" s="3">
        <f t="shared" si="1"/>
        <v>0.83000000001629815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16499.02</v>
      </c>
      <c r="E133" s="2">
        <v>0</v>
      </c>
      <c r="F133" s="2">
        <v>0</v>
      </c>
      <c r="G133" s="3">
        <f t="shared" si="0"/>
        <v>4355.7412800000002</v>
      </c>
      <c r="H133" s="3">
        <f t="shared" si="1"/>
        <v>2.0000000000436557E-2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2286023.9</v>
      </c>
      <c r="D148" s="2">
        <f>'PR-RAS'!E152</f>
        <v>2686807.01</v>
      </c>
      <c r="E148" s="2">
        <v>0</v>
      </c>
      <c r="F148" s="2">
        <v>0</v>
      </c>
      <c r="G148" s="3">
        <f t="shared" si="0"/>
        <v>1125966.7742399999</v>
      </c>
      <c r="H148" s="3">
        <f t="shared" si="1"/>
        <v>0.10999999986961484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1897852.7199999997</v>
      </c>
      <c r="D149" s="2">
        <f>'PR-RAS'!E153</f>
        <v>2283651.15</v>
      </c>
      <c r="E149" s="2">
        <v>0</v>
      </c>
      <c r="F149" s="2">
        <v>0</v>
      </c>
      <c r="G149" s="3">
        <f t="shared" si="0"/>
        <v>956842.9429599999</v>
      </c>
      <c r="H149" s="3">
        <f t="shared" si="1"/>
        <v>0.43000000016763806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1573488.0599999998</v>
      </c>
      <c r="D150" s="2">
        <f>'PR-RAS'!E154</f>
        <v>1890720.3399999999</v>
      </c>
      <c r="E150" s="2">
        <v>0</v>
      </c>
      <c r="F150" s="2">
        <v>0</v>
      </c>
      <c r="G150" s="3">
        <f t="shared" si="0"/>
        <v>797884.38225999987</v>
      </c>
      <c r="H150" s="3">
        <f t="shared" si="1"/>
        <v>0.3999999996740371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1565776.73</v>
      </c>
      <c r="D151" s="2">
        <f>'PR-RAS'!E155</f>
        <v>1879870.05</v>
      </c>
      <c r="E151" s="2">
        <v>0</v>
      </c>
      <c r="F151" s="2">
        <v>0</v>
      </c>
      <c r="G151" s="3">
        <f t="shared" si="0"/>
        <v>798827.52449999994</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1371.4</v>
      </c>
      <c r="D153" s="2">
        <f>'PR-RAS'!E157</f>
        <v>3209.15</v>
      </c>
      <c r="E153" s="2">
        <v>0</v>
      </c>
      <c r="F153" s="2">
        <v>0</v>
      </c>
      <c r="G153" s="3">
        <f t="shared" si="0"/>
        <v>1184.0344</v>
      </c>
      <c r="H153" s="3">
        <f t="shared" si="1"/>
        <v>0.5500000000001819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6339.93</v>
      </c>
      <c r="D154" s="2">
        <f>'PR-RAS'!E158</f>
        <v>7641.14</v>
      </c>
      <c r="E154" s="2">
        <v>0</v>
      </c>
      <c r="F154" s="2">
        <v>0</v>
      </c>
      <c r="G154" s="3">
        <f t="shared" si="0"/>
        <v>3308.1981299999998</v>
      </c>
      <c r="H154" s="3">
        <f t="shared" si="1"/>
        <v>0.21000000000003638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68167.48</v>
      </c>
      <c r="D155" s="2">
        <f>'PR-RAS'!E159</f>
        <v>83890.8</v>
      </c>
      <c r="E155" s="2">
        <v>0</v>
      </c>
      <c r="F155" s="2">
        <v>0</v>
      </c>
      <c r="G155" s="3">
        <f t="shared" si="0"/>
        <v>36336.158320000002</v>
      </c>
      <c r="H155" s="3">
        <f t="shared" si="1"/>
        <v>0.67999999999301508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256197.18</v>
      </c>
      <c r="D156" s="2">
        <f>'PR-RAS'!E160</f>
        <v>309040.01</v>
      </c>
      <c r="E156" s="2">
        <v>0</v>
      </c>
      <c r="F156" s="2">
        <v>0</v>
      </c>
      <c r="G156" s="3">
        <f t="shared" si="0"/>
        <v>135512.96599999999</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256194.65</v>
      </c>
      <c r="D158" s="2">
        <f>'PR-RAS'!E162</f>
        <v>309040.01</v>
      </c>
      <c r="E158" s="2">
        <v>0</v>
      </c>
      <c r="F158" s="2">
        <v>0</v>
      </c>
      <c r="G158" s="3">
        <f t="shared" si="0"/>
        <v>137261.12319000001</v>
      </c>
      <c r="H158" s="3">
        <f t="shared" si="1"/>
        <v>0.36000000001513399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2.5299999999999998</v>
      </c>
      <c r="D159" s="2">
        <f>'PR-RAS'!E163</f>
        <v>0</v>
      </c>
      <c r="E159" s="2">
        <v>0</v>
      </c>
      <c r="F159" s="2">
        <v>0</v>
      </c>
      <c r="G159" s="3">
        <f t="shared" si="0"/>
        <v>0.39973999999999998</v>
      </c>
      <c r="H159" s="3">
        <f t="shared" si="1"/>
        <v>0.4700000000000002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303711.16000000003</v>
      </c>
      <c r="D160" s="2">
        <f>'PR-RAS'!E164</f>
        <v>315659.01999999996</v>
      </c>
      <c r="E160" s="2">
        <v>0</v>
      </c>
      <c r="F160" s="2">
        <v>0</v>
      </c>
      <c r="G160" s="3">
        <f t="shared" si="0"/>
        <v>148669.6428</v>
      </c>
      <c r="H160" s="3">
        <f t="shared" si="1"/>
        <v>0.17999999999301508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30461.95</v>
      </c>
      <c r="D161" s="2">
        <f>'PR-RAS'!E165</f>
        <v>33419.679999999993</v>
      </c>
      <c r="E161" s="2">
        <v>0</v>
      </c>
      <c r="F161" s="2">
        <v>0</v>
      </c>
      <c r="G161" s="3">
        <f t="shared" si="0"/>
        <v>15568.209599999998</v>
      </c>
      <c r="H161" s="3">
        <f t="shared" si="1"/>
        <v>0.37000000000625732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5366.45</v>
      </c>
      <c r="D162" s="2">
        <f>'PR-RAS'!E166</f>
        <v>4788.82</v>
      </c>
      <c r="E162" s="2">
        <v>0</v>
      </c>
      <c r="F162" s="2">
        <v>0</v>
      </c>
      <c r="G162" s="3">
        <f t="shared" si="0"/>
        <v>2405.9984899999999</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24146.6</v>
      </c>
      <c r="D163" s="2">
        <f>'PR-RAS'!E167</f>
        <v>27326.91</v>
      </c>
      <c r="E163" s="2">
        <v>0</v>
      </c>
      <c r="F163" s="2">
        <v>0</v>
      </c>
      <c r="G163" s="3">
        <f t="shared" si="0"/>
        <v>12765.66804</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765.5</v>
      </c>
      <c r="D164" s="2">
        <f>'PR-RAS'!E168</f>
        <v>993.25</v>
      </c>
      <c r="E164" s="2">
        <v>0</v>
      </c>
      <c r="F164" s="2">
        <v>0</v>
      </c>
      <c r="G164" s="3">
        <f t="shared" si="0"/>
        <v>448.57600000000002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183.4</v>
      </c>
      <c r="D165" s="2">
        <f>'PR-RAS'!E169</f>
        <v>310.7</v>
      </c>
      <c r="E165" s="2">
        <v>0</v>
      </c>
      <c r="F165" s="2">
        <v>0</v>
      </c>
      <c r="G165" s="3">
        <f t="shared" si="0"/>
        <v>131.9872</v>
      </c>
      <c r="H165" s="3">
        <f t="shared" si="1"/>
        <v>0.70000000000001705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185142.14</v>
      </c>
      <c r="D166" s="2">
        <f>'PR-RAS'!E170</f>
        <v>185285.25999999998</v>
      </c>
      <c r="E166" s="2">
        <v>0</v>
      </c>
      <c r="F166" s="2">
        <v>0</v>
      </c>
      <c r="G166" s="3">
        <f t="shared" si="0"/>
        <v>91692.588899999988</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16000.72</v>
      </c>
      <c r="D167" s="2">
        <f>'PR-RAS'!E171</f>
        <v>18240.41</v>
      </c>
      <c r="E167" s="2">
        <v>0</v>
      </c>
      <c r="F167" s="2">
        <v>0</v>
      </c>
      <c r="G167" s="3">
        <f t="shared" si="0"/>
        <v>8711.9356399999997</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132946.93</v>
      </c>
      <c r="D168" s="2">
        <f>'PR-RAS'!E172</f>
        <v>129993.11</v>
      </c>
      <c r="E168" s="2">
        <v>0</v>
      </c>
      <c r="F168" s="2">
        <v>0</v>
      </c>
      <c r="G168" s="3">
        <f t="shared" si="0"/>
        <v>65619.836050000013</v>
      </c>
      <c r="H168" s="3">
        <f t="shared" si="1"/>
        <v>0.180000000007567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25882.97</v>
      </c>
      <c r="D169" s="2">
        <f>'PR-RAS'!E173</f>
        <v>23641.26</v>
      </c>
      <c r="E169" s="2">
        <v>0</v>
      </c>
      <c r="F169" s="2">
        <v>0</v>
      </c>
      <c r="G169" s="3">
        <f t="shared" si="0"/>
        <v>12291.802319999999</v>
      </c>
      <c r="H169" s="3">
        <f t="shared" si="1"/>
        <v>0.28999999999723514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1488.73</v>
      </c>
      <c r="D170" s="2">
        <f>'PR-RAS'!E174</f>
        <v>1941.96</v>
      </c>
      <c r="E170" s="2">
        <v>0</v>
      </c>
      <c r="F170" s="2">
        <v>0</v>
      </c>
      <c r="G170" s="3">
        <f t="shared" si="0"/>
        <v>907.97784999999999</v>
      </c>
      <c r="H170" s="3">
        <f t="shared" si="1"/>
        <v>0.30999999999994543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8232.06</v>
      </c>
      <c r="D171" s="2">
        <f>'PR-RAS'!E175</f>
        <v>11108.59</v>
      </c>
      <c r="E171" s="2">
        <v>0</v>
      </c>
      <c r="F171" s="2">
        <v>0</v>
      </c>
      <c r="G171" s="3">
        <f t="shared" si="0"/>
        <v>5176.3707999999997</v>
      </c>
      <c r="H171" s="3">
        <f t="shared" si="1"/>
        <v>0.46999999999934516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590.73</v>
      </c>
      <c r="D173" s="2">
        <f>'PR-RAS'!E177</f>
        <v>359.93</v>
      </c>
      <c r="E173" s="2">
        <v>0</v>
      </c>
      <c r="F173" s="2">
        <v>0</v>
      </c>
      <c r="G173" s="3">
        <f t="shared" si="0"/>
        <v>225.42148</v>
      </c>
      <c r="H173" s="3">
        <f t="shared" si="1"/>
        <v>0.33999999999997499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59748.109999999993</v>
      </c>
      <c r="D174" s="2">
        <f>'PR-RAS'!E178</f>
        <v>84222.89</v>
      </c>
      <c r="E174" s="2">
        <v>0</v>
      </c>
      <c r="F174" s="2">
        <v>0</v>
      </c>
      <c r="G174" s="3">
        <f t="shared" si="0"/>
        <v>39477.542969999995</v>
      </c>
      <c r="H174" s="3">
        <f t="shared" si="1"/>
        <v>0.2199999999938882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25734.3</v>
      </c>
      <c r="D175" s="2">
        <f>'PR-RAS'!E179</f>
        <v>32908.230000000003</v>
      </c>
      <c r="E175" s="2">
        <v>0</v>
      </c>
      <c r="F175" s="2">
        <v>0</v>
      </c>
      <c r="G175" s="3">
        <f t="shared" si="0"/>
        <v>15929.83224</v>
      </c>
      <c r="H175" s="3">
        <f t="shared" si="1"/>
        <v>0.53000000000247383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5631.96</v>
      </c>
      <c r="D176" s="2">
        <f>'PR-RAS'!E180</f>
        <v>13033.81</v>
      </c>
      <c r="E176" s="2">
        <v>0</v>
      </c>
      <c r="F176" s="2">
        <v>0</v>
      </c>
      <c r="G176" s="3">
        <f t="shared" si="0"/>
        <v>5547.4264999999996</v>
      </c>
      <c r="H176" s="3">
        <f t="shared" si="1"/>
        <v>0.23000000000047294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497.7</v>
      </c>
      <c r="D177" s="2">
        <f>'PR-RAS'!E181</f>
        <v>0</v>
      </c>
      <c r="E177" s="2">
        <v>0</v>
      </c>
      <c r="F177" s="2">
        <v>0</v>
      </c>
      <c r="G177" s="3">
        <f t="shared" si="0"/>
        <v>87.595199999999991</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10758.77</v>
      </c>
      <c r="D178" s="2">
        <f>'PR-RAS'!E182</f>
        <v>10459.9</v>
      </c>
      <c r="E178" s="2">
        <v>0</v>
      </c>
      <c r="F178" s="2">
        <v>0</v>
      </c>
      <c r="G178" s="3">
        <f t="shared" si="0"/>
        <v>5607.10689</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328</v>
      </c>
      <c r="D179" s="2">
        <f>'PR-RAS'!E183</f>
        <v>204</v>
      </c>
      <c r="E179" s="2">
        <v>0</v>
      </c>
      <c r="F179" s="2">
        <v>0</v>
      </c>
      <c r="G179" s="3">
        <f t="shared" si="0"/>
        <v>131.00799999999998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5418.1</v>
      </c>
      <c r="D180" s="2">
        <f>'PR-RAS'!E184</f>
        <v>4299.63</v>
      </c>
      <c r="E180" s="2">
        <v>0</v>
      </c>
      <c r="F180" s="2">
        <v>0</v>
      </c>
      <c r="G180" s="3">
        <f t="shared" si="0"/>
        <v>2509.1074400000002</v>
      </c>
      <c r="H180" s="3">
        <f t="shared" si="1"/>
        <v>0.47000000000025466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2633.02</v>
      </c>
      <c r="D181" s="2">
        <f>'PR-RAS'!E185</f>
        <v>624.42999999999995</v>
      </c>
      <c r="E181" s="2">
        <v>0</v>
      </c>
      <c r="F181" s="2">
        <v>0</v>
      </c>
      <c r="G181" s="3">
        <f t="shared" si="0"/>
        <v>698.73839999999996</v>
      </c>
      <c r="H181" s="3">
        <f t="shared" si="1"/>
        <v>0.44999999999993179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4003.01</v>
      </c>
      <c r="D182" s="2">
        <f>'PR-RAS'!E186</f>
        <v>3224.94</v>
      </c>
      <c r="E182" s="2">
        <v>0</v>
      </c>
      <c r="F182" s="2">
        <v>0</v>
      </c>
      <c r="G182" s="3">
        <f t="shared" si="0"/>
        <v>1891.9730899999997</v>
      </c>
      <c r="H182" s="3">
        <f t="shared" si="1"/>
        <v>7.0000000000163709E-2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4743.25</v>
      </c>
      <c r="D183" s="2">
        <f>'PR-RAS'!E187</f>
        <v>19467.95</v>
      </c>
      <c r="E183" s="2">
        <v>0</v>
      </c>
      <c r="F183" s="2">
        <v>0</v>
      </c>
      <c r="G183" s="3">
        <f t="shared" si="0"/>
        <v>7949.6053000000002</v>
      </c>
      <c r="H183" s="3">
        <f t="shared" si="1"/>
        <v>0.2999999999992724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28358.959999999999</v>
      </c>
      <c r="D190" s="2">
        <f>'PR-RAS'!E194</f>
        <v>12731.189999999999</v>
      </c>
      <c r="E190" s="2">
        <v>0</v>
      </c>
      <c r="F190" s="2">
        <v>0</v>
      </c>
      <c r="G190" s="3">
        <f t="shared" si="0"/>
        <v>10172.233259999999</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1232.2</v>
      </c>
      <c r="D191" s="2">
        <f>'PR-RAS'!E195</f>
        <v>659.91</v>
      </c>
      <c r="E191" s="2">
        <v>0</v>
      </c>
      <c r="F191" s="2">
        <v>0</v>
      </c>
      <c r="G191" s="3">
        <f t="shared" si="0"/>
        <v>484.88380000000001</v>
      </c>
      <c r="H191" s="3">
        <f t="shared" si="1"/>
        <v>0.29000000000007731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1824</v>
      </c>
      <c r="D192" s="2">
        <f>'PR-RAS'!E196</f>
        <v>1767</v>
      </c>
      <c r="E192" s="2">
        <v>0</v>
      </c>
      <c r="F192" s="2">
        <v>0</v>
      </c>
      <c r="G192" s="3">
        <f t="shared" si="0"/>
        <v>1023.378</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7504.56</v>
      </c>
      <c r="D193" s="2">
        <f>'PR-RAS'!E197</f>
        <v>943.18</v>
      </c>
      <c r="E193" s="2">
        <v>0</v>
      </c>
      <c r="F193" s="2">
        <v>0</v>
      </c>
      <c r="G193" s="3">
        <f t="shared" si="0"/>
        <v>1803.05664</v>
      </c>
      <c r="H193" s="3">
        <f t="shared" si="1"/>
        <v>0.6199999999995498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203.09</v>
      </c>
      <c r="D194" s="2">
        <f>'PR-RAS'!E198</f>
        <v>195</v>
      </c>
      <c r="E194" s="2">
        <v>0</v>
      </c>
      <c r="F194" s="2">
        <v>0</v>
      </c>
      <c r="G194" s="3">
        <f t="shared" si="0"/>
        <v>114.46637000000001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4624.03</v>
      </c>
      <c r="D195" s="2">
        <f>'PR-RAS'!E199</f>
        <v>6522.62</v>
      </c>
      <c r="E195" s="2">
        <v>0</v>
      </c>
      <c r="F195" s="2">
        <v>0</v>
      </c>
      <c r="G195" s="3">
        <f t="shared" si="0"/>
        <v>3427.8383800000001</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359.38</v>
      </c>
      <c r="D196" s="2">
        <f>'PR-RAS'!E200</f>
        <v>0</v>
      </c>
      <c r="E196" s="2">
        <v>0</v>
      </c>
      <c r="F196" s="2">
        <v>0</v>
      </c>
      <c r="G196" s="3">
        <f t="shared" si="0"/>
        <v>70.079099999999997</v>
      </c>
      <c r="H196" s="3">
        <f t="shared" si="1"/>
        <v>0.37999999999999545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12611.7</v>
      </c>
      <c r="D197" s="2">
        <f>'PR-RAS'!E201</f>
        <v>2643.48</v>
      </c>
      <c r="E197" s="2">
        <v>0</v>
      </c>
      <c r="F197" s="2">
        <v>0</v>
      </c>
      <c r="G197" s="3">
        <f t="shared" si="0"/>
        <v>3508.1373600000002</v>
      </c>
      <c r="H197" s="3">
        <f t="shared" si="1"/>
        <v>0.77999999999929059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896.73</v>
      </c>
      <c r="D198" s="2">
        <f>'PR-RAS'!E202</f>
        <v>912.68000000000006</v>
      </c>
      <c r="E198" s="2">
        <v>0</v>
      </c>
      <c r="F198" s="2">
        <v>0</v>
      </c>
      <c r="G198" s="3">
        <f t="shared" si="0"/>
        <v>536.25173000000007</v>
      </c>
      <c r="H198" s="3">
        <f t="shared" si="1"/>
        <v>0.58999999999991815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896.73</v>
      </c>
      <c r="D212" s="2">
        <f>'PR-RAS'!E216</f>
        <v>912.68000000000006</v>
      </c>
      <c r="E212" s="2">
        <v>0</v>
      </c>
      <c r="F212" s="2">
        <v>0</v>
      </c>
      <c r="G212" s="3">
        <f t="shared" si="0"/>
        <v>574.36099000000002</v>
      </c>
      <c r="H212" s="3">
        <f t="shared" si="1"/>
        <v>0.58999999999991815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800</v>
      </c>
      <c r="D213" s="2">
        <f>'PR-RAS'!E217</f>
        <v>912.1</v>
      </c>
      <c r="E213" s="2">
        <v>0</v>
      </c>
      <c r="F213" s="2">
        <v>0</v>
      </c>
      <c r="G213" s="3">
        <f t="shared" si="0"/>
        <v>556.33039999999994</v>
      </c>
      <c r="H213" s="3">
        <f t="shared" si="1"/>
        <v>0.10000000000002274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96.73</v>
      </c>
      <c r="D215" s="2">
        <f>'PR-RAS'!E219</f>
        <v>0.57999999999999996</v>
      </c>
      <c r="E215" s="2">
        <v>0</v>
      </c>
      <c r="F215" s="2">
        <v>0</v>
      </c>
      <c r="G215" s="3">
        <f t="shared" si="0"/>
        <v>20.948460000000001</v>
      </c>
      <c r="H215" s="3">
        <f t="shared" si="1"/>
        <v>0.68999999999999606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82180.72</v>
      </c>
      <c r="D258" s="2">
        <f>'PR-RAS'!E262</f>
        <v>85186.59</v>
      </c>
      <c r="E258" s="2">
        <v>0</v>
      </c>
      <c r="F258" s="2">
        <v>0</v>
      </c>
      <c r="G258" s="3">
        <f t="shared" si="0"/>
        <v>64906.352299999999</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82180.72</v>
      </c>
      <c r="D265" s="2">
        <f>'PR-RAS'!E269</f>
        <v>85186.59</v>
      </c>
      <c r="E265" s="2">
        <v>0</v>
      </c>
      <c r="F265" s="2">
        <v>0</v>
      </c>
      <c r="G265" s="3">
        <f t="shared" si="0"/>
        <v>66674.229600000006</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82180.72</v>
      </c>
      <c r="D267" s="2">
        <f>'PR-RAS'!E271</f>
        <v>85186.59</v>
      </c>
      <c r="E267" s="2">
        <v>0</v>
      </c>
      <c r="F267" s="2">
        <v>0</v>
      </c>
      <c r="G267" s="3">
        <f t="shared" si="0"/>
        <v>67179.337400000004</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1382.57</v>
      </c>
      <c r="D269" s="2">
        <f>'PR-RAS'!E273</f>
        <v>1397.57</v>
      </c>
      <c r="E269" s="2">
        <v>0</v>
      </c>
      <c r="F269" s="2">
        <v>0</v>
      </c>
      <c r="G269" s="3">
        <f t="shared" si="0"/>
        <v>1119.6262800000002</v>
      </c>
      <c r="H269" s="3">
        <f t="shared" si="1"/>
        <v>0.86000000000012733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1382.57</v>
      </c>
      <c r="D270" s="2">
        <f>'PR-RAS'!E274</f>
        <v>1397.57</v>
      </c>
      <c r="E270" s="2">
        <v>0</v>
      </c>
      <c r="F270" s="2">
        <v>0</v>
      </c>
      <c r="G270" s="3">
        <f t="shared" si="0"/>
        <v>1123.8039900000001</v>
      </c>
      <c r="H270" s="3">
        <f t="shared" si="1"/>
        <v>0.86000000000012733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1382.57</v>
      </c>
      <c r="D272" s="2">
        <f>'PR-RAS'!E276</f>
        <v>1397.57</v>
      </c>
      <c r="E272" s="2">
        <v>0</v>
      </c>
      <c r="F272" s="2">
        <v>0</v>
      </c>
      <c r="G272" s="3">
        <f t="shared" si="0"/>
        <v>1132.15941</v>
      </c>
      <c r="H272" s="3">
        <f t="shared" si="1"/>
        <v>0.86000000000012733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2286023.9</v>
      </c>
      <c r="D295" s="2">
        <f>'PR-RAS'!E299</f>
        <v>2686807.01</v>
      </c>
      <c r="E295" s="2">
        <v>0</v>
      </c>
      <c r="F295" s="2">
        <v>0</v>
      </c>
      <c r="G295" s="3">
        <f t="shared" si="12"/>
        <v>2251933.5484799999</v>
      </c>
      <c r="H295" s="3">
        <f t="shared" si="13"/>
        <v>0.10999999986961484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8048.0699999998324</v>
      </c>
      <c r="D297" s="2">
        <f>'PR-RAS'!E301</f>
        <v>176014.35999999987</v>
      </c>
      <c r="E297" s="2">
        <v>0</v>
      </c>
      <c r="F297" s="2">
        <v>0</v>
      </c>
      <c r="G297" s="3">
        <f t="shared" si="12"/>
        <v>106582.72983999987</v>
      </c>
      <c r="H297" s="3">
        <f t="shared" si="13"/>
        <v>0.42999999970197678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260530.73</v>
      </c>
      <c r="D298" s="2">
        <f>'PR-RAS'!E302</f>
        <v>244872.47</v>
      </c>
      <c r="E298" s="2">
        <v>0</v>
      </c>
      <c r="F298" s="2">
        <v>0</v>
      </c>
      <c r="G298" s="3">
        <f t="shared" si="12"/>
        <v>222831.87398999999</v>
      </c>
      <c r="H298" s="3">
        <f t="shared" si="13"/>
        <v>0.73999999999068677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173154.11</v>
      </c>
      <c r="E300" s="2">
        <v>0</v>
      </c>
      <c r="F300" s="2">
        <v>0</v>
      </c>
      <c r="G300" s="3">
        <f t="shared" si="12"/>
        <v>103546.15777999999</v>
      </c>
      <c r="H300" s="3">
        <f t="shared" si="13"/>
        <v>0.10999999998603016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22344.26</v>
      </c>
      <c r="D355" s="2">
        <f>'PR-RAS'!E360</f>
        <v>26998.879999999997</v>
      </c>
      <c r="E355" s="2">
        <v>0</v>
      </c>
      <c r="F355" s="2">
        <v>0</v>
      </c>
      <c r="G355" s="3">
        <f t="shared" si="12"/>
        <v>27025.075079999995</v>
      </c>
      <c r="H355" s="3">
        <f t="shared" si="13"/>
        <v>0.38000000000101863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22344.26</v>
      </c>
      <c r="D368" s="2">
        <f>'PR-RAS'!E373</f>
        <v>26998.879999999997</v>
      </c>
      <c r="E368" s="2">
        <v>0</v>
      </c>
      <c r="F368" s="2">
        <v>0</v>
      </c>
      <c r="G368" s="3">
        <f t="shared" si="12"/>
        <v>28017.521339999996</v>
      </c>
      <c r="H368" s="3">
        <f t="shared" si="13"/>
        <v>0.38000000000101863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14441.38</v>
      </c>
      <c r="D374" s="2">
        <f>'PR-RAS'!E379</f>
        <v>16578.75</v>
      </c>
      <c r="E374" s="2">
        <v>0</v>
      </c>
      <c r="F374" s="2">
        <v>0</v>
      </c>
      <c r="G374" s="3">
        <f t="shared" si="12"/>
        <v>17754.382239999999</v>
      </c>
      <c r="H374" s="3">
        <f t="shared" si="13"/>
        <v>0.62999999999919964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14441.38</v>
      </c>
      <c r="D375" s="2">
        <f>'PR-RAS'!E380</f>
        <v>0</v>
      </c>
      <c r="E375" s="2">
        <v>0</v>
      </c>
      <c r="F375" s="2">
        <v>0</v>
      </c>
      <c r="G375" s="3">
        <f t="shared" si="12"/>
        <v>5401.0761199999997</v>
      </c>
      <c r="H375" s="3">
        <f t="shared" si="13"/>
        <v>0.37999999999919964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2478.75</v>
      </c>
      <c r="E376" s="2">
        <v>0</v>
      </c>
      <c r="F376" s="2">
        <v>0</v>
      </c>
      <c r="G376" s="3">
        <f t="shared" si="12"/>
        <v>1859.0625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14100</v>
      </c>
      <c r="E381" s="2">
        <v>0</v>
      </c>
      <c r="F381" s="2">
        <v>0</v>
      </c>
      <c r="G381" s="3">
        <f t="shared" si="12"/>
        <v>10716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7902.88</v>
      </c>
      <c r="D388" s="2">
        <f>'PR-RAS'!E393</f>
        <v>10420.129999999999</v>
      </c>
      <c r="E388" s="2">
        <v>0</v>
      </c>
      <c r="F388" s="2">
        <v>0</v>
      </c>
      <c r="G388" s="3">
        <f t="shared" si="12"/>
        <v>11123.59518</v>
      </c>
      <c r="H388" s="3">
        <f t="shared" si="13"/>
        <v>0.24999999999909051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7902.88</v>
      </c>
      <c r="D389" s="2">
        <f>'PR-RAS'!E394</f>
        <v>10420.129999999999</v>
      </c>
      <c r="E389" s="2">
        <v>0</v>
      </c>
      <c r="F389" s="2">
        <v>0</v>
      </c>
      <c r="G389" s="3">
        <f t="shared" si="12"/>
        <v>11152.338320000001</v>
      </c>
      <c r="H389" s="3">
        <f t="shared" si="13"/>
        <v>0.24999999999909051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22344.26</v>
      </c>
      <c r="D413" s="2">
        <f>'PR-RAS'!E418</f>
        <v>26998.879999999997</v>
      </c>
      <c r="E413" s="2">
        <v>0</v>
      </c>
      <c r="F413" s="2">
        <v>0</v>
      </c>
      <c r="G413" s="3">
        <f t="shared" si="12"/>
        <v>31452.912239999994</v>
      </c>
      <c r="H413" s="3">
        <f t="shared" si="13"/>
        <v>0.38000000000101863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241133.6</v>
      </c>
      <c r="D415" s="2">
        <f>'PR-RAS'!E420</f>
        <v>255366.97</v>
      </c>
      <c r="E415" s="2">
        <v>0</v>
      </c>
      <c r="F415" s="2">
        <v>0</v>
      </c>
      <c r="G415" s="3">
        <f t="shared" si="12"/>
        <v>311273.16155999998</v>
      </c>
      <c r="H415" s="3">
        <f t="shared" si="13"/>
        <v>0.42999999999301508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2277975.83</v>
      </c>
      <c r="D417" s="2">
        <f>'PR-RAS'!E422</f>
        <v>2510792.65</v>
      </c>
      <c r="E417" s="2">
        <v>0</v>
      </c>
      <c r="F417" s="2">
        <v>0</v>
      </c>
      <c r="G417" s="3">
        <f t="shared" si="12"/>
        <v>3036617.4300799998</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2308368.1599999997</v>
      </c>
      <c r="D418" s="2">
        <f>'PR-RAS'!E423</f>
        <v>2713805.8899999997</v>
      </c>
      <c r="E418" s="2">
        <v>0</v>
      </c>
      <c r="F418" s="2">
        <v>0</v>
      </c>
      <c r="G418" s="3">
        <f t="shared" si="12"/>
        <v>3225903.6349799996</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30392.329999999609</v>
      </c>
      <c r="D420" s="2">
        <f>'PR-RAS'!E425</f>
        <v>203013.23999999976</v>
      </c>
      <c r="E420" s="2">
        <v>0</v>
      </c>
      <c r="F420" s="2">
        <v>0</v>
      </c>
      <c r="G420" s="3">
        <f t="shared" si="12"/>
        <v>182859.48138999962</v>
      </c>
      <c r="H420" s="3">
        <f t="shared" si="13"/>
        <v>0.56999999936670065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19397.130000000005</v>
      </c>
      <c r="D421" s="2">
        <f>'PR-RAS'!E426</f>
        <v>0</v>
      </c>
      <c r="E421" s="2">
        <v>0</v>
      </c>
      <c r="F421" s="2">
        <v>0</v>
      </c>
      <c r="G421" s="3">
        <f t="shared" si="12"/>
        <v>8146.794600000002</v>
      </c>
      <c r="H421" s="3">
        <f t="shared" si="13"/>
        <v>0.13000000000465661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10494.5</v>
      </c>
      <c r="E422" s="2">
        <v>0</v>
      </c>
      <c r="F422" s="2">
        <v>0</v>
      </c>
      <c r="G422" s="3">
        <f t="shared" si="12"/>
        <v>8836.3690000000006</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173154.11</v>
      </c>
      <c r="E423" s="2">
        <v>0</v>
      </c>
      <c r="F423" s="2">
        <v>0</v>
      </c>
      <c r="G423" s="3">
        <f t="shared" si="12"/>
        <v>146142.06883999999</v>
      </c>
      <c r="H423" s="3">
        <f t="shared" si="13"/>
        <v>0.10999999998603016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2277975.83</v>
      </c>
      <c r="D637" s="2">
        <f>'PR-RAS'!E643</f>
        <v>2510792.65</v>
      </c>
      <c r="E637" s="2">
        <v>0</v>
      </c>
      <c r="F637" s="2">
        <v>0</v>
      </c>
      <c r="G637" s="3">
        <f t="shared" si="14"/>
        <v>4642520.8786800001</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2308368.1599999997</v>
      </c>
      <c r="D638" s="2">
        <f>'PR-RAS'!E644</f>
        <v>2713805.8899999997</v>
      </c>
      <c r="E638" s="2">
        <v>0</v>
      </c>
      <c r="F638" s="2">
        <v>0</v>
      </c>
      <c r="G638" s="3">
        <f t="shared" si="14"/>
        <v>4927819.2217799993</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30392.329999999609</v>
      </c>
      <c r="D640" s="2">
        <f>'PR-RAS'!E646</f>
        <v>203013.23999999976</v>
      </c>
      <c r="E640" s="2">
        <v>0</v>
      </c>
      <c r="F640" s="2">
        <v>0</v>
      </c>
      <c r="G640" s="3">
        <f t="shared" si="14"/>
        <v>278871.61958999943</v>
      </c>
      <c r="H640" s="3">
        <f t="shared" si="15"/>
        <v>0.56999999936670065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19397.130000000005</v>
      </c>
      <c r="D641" s="2">
        <f>'PR-RAS'!E647</f>
        <v>0</v>
      </c>
      <c r="E641" s="2">
        <v>0</v>
      </c>
      <c r="F641" s="2">
        <v>0</v>
      </c>
      <c r="G641" s="3">
        <f t="shared" si="14"/>
        <v>12414.163200000003</v>
      </c>
      <c r="H641" s="3">
        <f t="shared" si="15"/>
        <v>0.13000000000465661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10494.5</v>
      </c>
      <c r="E642" s="2">
        <v>0</v>
      </c>
      <c r="F642" s="2">
        <v>0</v>
      </c>
      <c r="G642" s="3">
        <f t="shared" si="14"/>
        <v>13453.949000000001</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10995.199999999604</v>
      </c>
      <c r="D644" s="2">
        <f>'PR-RAS'!E650</f>
        <v>213507.73999999976</v>
      </c>
      <c r="E644" s="2">
        <v>0</v>
      </c>
      <c r="F644" s="2">
        <v>0</v>
      </c>
      <c r="G644" s="3">
        <f t="shared" si="14"/>
        <v>281640.86723999947</v>
      </c>
      <c r="H644" s="3">
        <f t="shared" si="15"/>
        <v>0.45999999984633178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155593.60999999999</v>
      </c>
      <c r="D645" s="2">
        <f>'PR-RAS'!E651</f>
        <v>0</v>
      </c>
      <c r="E645" s="2">
        <v>0</v>
      </c>
      <c r="F645" s="2">
        <v>0</v>
      </c>
      <c r="G645" s="3">
        <f t="shared" si="14"/>
        <v>100202.28483999999</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39045.39</v>
      </c>
      <c r="D646" s="2">
        <f>'PR-RAS'!E653</f>
        <v>17478.669999999998</v>
      </c>
      <c r="E646" s="2">
        <v>0</v>
      </c>
      <c r="F646" s="2">
        <v>0</v>
      </c>
      <c r="G646" s="3">
        <f t="shared" si="14"/>
        <v>47731.760849999999</v>
      </c>
      <c r="H646" s="3">
        <f t="shared" si="15"/>
        <v>0.72000000000116415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473900.34</v>
      </c>
      <c r="D647" s="2">
        <f>'PR-RAS'!E654</f>
        <v>521793.62</v>
      </c>
      <c r="E647" s="2">
        <v>0</v>
      </c>
      <c r="F647" s="2">
        <v>0</v>
      </c>
      <c r="G647" s="3">
        <f t="shared" si="14"/>
        <v>980296.97668000008</v>
      </c>
      <c r="H647" s="3">
        <f t="shared" si="15"/>
        <v>0.72000000003026798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495467.06</v>
      </c>
      <c r="D648" s="2">
        <f>'PR-RAS'!E655</f>
        <v>518590.28</v>
      </c>
      <c r="E648" s="2">
        <v>0</v>
      </c>
      <c r="F648" s="2">
        <v>0</v>
      </c>
      <c r="G648" s="3">
        <f t="shared" si="14"/>
        <v>991623.01014000014</v>
      </c>
      <c r="H648" s="3">
        <f t="shared" si="15"/>
        <v>0.34000000002561137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17478.670000000042</v>
      </c>
      <c r="D649" s="2">
        <f>'PR-RAS'!E656</f>
        <v>20682.010000000009</v>
      </c>
      <c r="E649" s="2">
        <v>0</v>
      </c>
      <c r="F649" s="2">
        <v>0</v>
      </c>
      <c r="G649" s="3">
        <f t="shared" si="14"/>
        <v>38130.063120000043</v>
      </c>
      <c r="H649" s="3">
        <f t="shared" si="15"/>
        <v>0.33999999996740371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89</v>
      </c>
      <c r="E651" s="2">
        <v>0</v>
      </c>
      <c r="F651" s="2">
        <v>0</v>
      </c>
      <c r="G651" s="3">
        <f t="shared" si="14"/>
        <v>170.95000000000002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70</v>
      </c>
      <c r="E653" s="2">
        <v>0</v>
      </c>
      <c r="F653" s="2">
        <v>0</v>
      </c>
      <c r="G653" s="3">
        <f t="shared" si="14"/>
        <v>133.66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2006113.33</v>
      </c>
      <c r="D676" s="2">
        <f>'PR-RAS'!E683</f>
        <v>2153148.87</v>
      </c>
      <c r="E676" s="2">
        <v>0</v>
      </c>
      <c r="F676" s="2">
        <v>0</v>
      </c>
      <c r="G676" s="3">
        <f t="shared" si="14"/>
        <v>4260877.4722500006</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69388.27</v>
      </c>
      <c r="D677" s="2">
        <f>'PR-RAS'!E684</f>
        <v>63749.13</v>
      </c>
      <c r="E677" s="2">
        <v>0</v>
      </c>
      <c r="F677" s="2">
        <v>0</v>
      </c>
      <c r="G677" s="3">
        <f t="shared" si="14"/>
        <v>133095.29428</v>
      </c>
      <c r="H677" s="3">
        <f t="shared" si="15"/>
        <v>0.40000000000145519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7587.59</v>
      </c>
      <c r="D678" s="2">
        <f>'PR-RAS'!E685</f>
        <v>6939.32</v>
      </c>
      <c r="E678" s="2">
        <v>0</v>
      </c>
      <c r="F678" s="2">
        <v>0</v>
      </c>
      <c r="G678" s="3">
        <f t="shared" si="14"/>
        <v>14532.637710000001</v>
      </c>
      <c r="H678" s="3">
        <f t="shared" si="15"/>
        <v>0.72999999999956344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12829</v>
      </c>
      <c r="D717" s="2">
        <f>'PR-RAS'!E724</f>
        <v>14877</v>
      </c>
      <c r="E717" s="2">
        <v>0</v>
      </c>
      <c r="F717" s="2">
        <v>0</v>
      </c>
      <c r="G717" s="3">
        <f t="shared" si="14"/>
        <v>30489.428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1815.78</v>
      </c>
      <c r="D726" s="2">
        <f>'PR-RAS'!E733</f>
        <v>3972.96</v>
      </c>
      <c r="E726" s="2">
        <v>0</v>
      </c>
      <c r="F726" s="2">
        <v>0</v>
      </c>
      <c r="G726" s="3">
        <f t="shared" si="14"/>
        <v>7077.2325000000001</v>
      </c>
      <c r="H726" s="3">
        <f t="shared" si="15"/>
        <v>0.25999999999999091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24146.6</v>
      </c>
      <c r="D727" s="2">
        <f>'PR-RAS'!E734</f>
        <v>27326.91</v>
      </c>
      <c r="E727" s="2">
        <v>0</v>
      </c>
      <c r="F727" s="2">
        <v>0</v>
      </c>
      <c r="G727" s="3">
        <f t="shared" si="14"/>
        <v>57209.104919999998</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5418.1</v>
      </c>
      <c r="D729" s="2">
        <f>'PR-RAS'!E736</f>
        <v>4163.43</v>
      </c>
      <c r="E729" s="2">
        <v>0</v>
      </c>
      <c r="F729" s="2">
        <v>0</v>
      </c>
      <c r="G729" s="3">
        <f t="shared" si="14"/>
        <v>10006.33088</v>
      </c>
      <c r="H729" s="3">
        <f t="shared" si="15"/>
        <v>0.53000000000065484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1905.3</v>
      </c>
      <c r="D731" s="2">
        <f>'PR-RAS'!E738</f>
        <v>315.38</v>
      </c>
      <c r="E731" s="2">
        <v>0</v>
      </c>
      <c r="F731" s="2">
        <v>0</v>
      </c>
      <c r="G731" s="3">
        <f t="shared" si="14"/>
        <v>1851.3237999999999</v>
      </c>
      <c r="H731" s="3">
        <f t="shared" si="15"/>
        <v>0.67999999999994998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4480</v>
      </c>
      <c r="D737" s="2">
        <f>'PR-RAS'!E744</f>
        <v>6362</v>
      </c>
      <c r="E737" s="2">
        <v>0</v>
      </c>
      <c r="F737" s="2">
        <v>0</v>
      </c>
      <c r="G737" s="3">
        <f t="shared" si="28"/>
        <v>12662.144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82180.72</v>
      </c>
      <c r="D848" s="2">
        <f>'PR-RAS'!E855</f>
        <v>85186.59</v>
      </c>
      <c r="E848" s="2">
        <v>0</v>
      </c>
      <c r="F848" s="2">
        <v>0</v>
      </c>
      <c r="G848" s="3">
        <f t="shared" si="34"/>
        <v>213913.15329999998</v>
      </c>
      <c r="H848" s="3">
        <f t="shared" si="35"/>
        <v>0.69000000000232831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957841.10000000009</v>
      </c>
      <c r="D1011" s="7">
        <f>BILANCA!E6</f>
        <v>945292.91999999993</v>
      </c>
      <c r="E1011" s="7">
        <v>0</v>
      </c>
      <c r="F1011" s="7">
        <v>0</v>
      </c>
      <c r="G1011" s="8">
        <f t="shared" ref="G1011:G1306" si="38">B1011/1000*C1011+B1011/500*D1011</f>
        <v>2848.4269400000003</v>
      </c>
      <c r="H1011" s="8">
        <f t="shared" si="35"/>
        <v>0.18000000016763806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783181.40000000014</v>
      </c>
      <c r="D1012" s="2">
        <f>BILANCA!E7</f>
        <v>746389.25</v>
      </c>
      <c r="E1012" s="2">
        <v>0</v>
      </c>
      <c r="F1012" s="2">
        <v>0</v>
      </c>
      <c r="G1012" s="3">
        <f t="shared" si="38"/>
        <v>4551.9198000000006</v>
      </c>
      <c r="H1012" s="3">
        <f t="shared" si="35"/>
        <v>0.65000000013969839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2522.06</v>
      </c>
      <c r="D1013" s="2">
        <f>BILANCA!E8</f>
        <v>2522.06</v>
      </c>
      <c r="E1013" s="2">
        <v>0</v>
      </c>
      <c r="F1013" s="2">
        <v>0</v>
      </c>
      <c r="G1013" s="3">
        <f t="shared" si="38"/>
        <v>22.698540000000001</v>
      </c>
      <c r="H1013" s="3">
        <f t="shared" si="35"/>
        <v>0.11999999999989086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2522.06</v>
      </c>
      <c r="D1014" s="2">
        <f>BILANCA!E9</f>
        <v>2522.06</v>
      </c>
      <c r="E1014" s="2">
        <v>0</v>
      </c>
      <c r="F1014" s="2">
        <v>0</v>
      </c>
      <c r="G1014" s="3">
        <f t="shared" si="38"/>
        <v>30.264720000000004</v>
      </c>
      <c r="H1014" s="3">
        <f t="shared" si="35"/>
        <v>0.11999999999989086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780659.34000000008</v>
      </c>
      <c r="D1017" s="2">
        <f>BILANCA!E12</f>
        <v>743867.19</v>
      </c>
      <c r="E1017" s="2">
        <v>0</v>
      </c>
      <c r="F1017" s="2">
        <v>0</v>
      </c>
      <c r="G1017" s="3">
        <f t="shared" si="38"/>
        <v>15878.75604</v>
      </c>
      <c r="H1017" s="3">
        <f t="shared" si="35"/>
        <v>0.53000000002793968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718019.9</v>
      </c>
      <c r="D1018" s="2">
        <f>BILANCA!E13</f>
        <v>696802.56</v>
      </c>
      <c r="E1018" s="2">
        <v>0</v>
      </c>
      <c r="F1018" s="2">
        <v>0</v>
      </c>
      <c r="G1018" s="3">
        <f t="shared" si="38"/>
        <v>16893.000160000003</v>
      </c>
      <c r="H1018" s="3">
        <f t="shared" si="35"/>
        <v>0.53999999992083758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1689183.5</v>
      </c>
      <c r="D1020" s="2">
        <f>BILANCA!E15</f>
        <v>1689183.5</v>
      </c>
      <c r="E1020" s="2">
        <v>0</v>
      </c>
      <c r="F1020" s="2">
        <v>0</v>
      </c>
      <c r="G1020" s="3">
        <f t="shared" si="38"/>
        <v>50675.504999999997</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971163.6</v>
      </c>
      <c r="D1023" s="2">
        <f>BILANCA!E18</f>
        <v>992380.94</v>
      </c>
      <c r="E1023" s="2">
        <v>0</v>
      </c>
      <c r="F1023" s="2">
        <v>0</v>
      </c>
      <c r="G1023" s="3">
        <f t="shared" si="38"/>
        <v>38427.031239999997</v>
      </c>
      <c r="H1023" s="3">
        <f t="shared" si="35"/>
        <v>0.46000000007916242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57524.179999999993</v>
      </c>
      <c r="D1024" s="2">
        <f>BILANCA!E19</f>
        <v>38546.409999999974</v>
      </c>
      <c r="E1024" s="2">
        <v>0</v>
      </c>
      <c r="F1024" s="2">
        <v>0</v>
      </c>
      <c r="G1024" s="3">
        <f t="shared" si="38"/>
        <v>1884.637999999999</v>
      </c>
      <c r="H1024" s="3">
        <f t="shared" si="35"/>
        <v>0.58999999996740371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256597.57</v>
      </c>
      <c r="D1025" s="2">
        <f>BILANCA!E20</f>
        <v>205367.77</v>
      </c>
      <c r="E1025" s="2">
        <v>0</v>
      </c>
      <c r="F1025" s="2">
        <v>0</v>
      </c>
      <c r="G1025" s="3">
        <f t="shared" si="38"/>
        <v>10009.996649999999</v>
      </c>
      <c r="H1025" s="3">
        <f t="shared" si="35"/>
        <v>0.66000000000349246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4812.0600000000004</v>
      </c>
      <c r="D1026" s="2">
        <f>BILANCA!E21</f>
        <v>7290.81</v>
      </c>
      <c r="E1026" s="2">
        <v>0</v>
      </c>
      <c r="F1026" s="2">
        <v>0</v>
      </c>
      <c r="G1026" s="3">
        <f t="shared" si="38"/>
        <v>310.29888000000005</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92738.3</v>
      </c>
      <c r="D1027" s="2">
        <f>BILANCA!E22</f>
        <v>92738.3</v>
      </c>
      <c r="E1027" s="2">
        <v>0</v>
      </c>
      <c r="F1027" s="2">
        <v>0</v>
      </c>
      <c r="G1027" s="3">
        <f t="shared" si="38"/>
        <v>4729.6532999999999</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1120.5</v>
      </c>
      <c r="D1029" s="2">
        <f>BILANCA!E24</f>
        <v>1120.5</v>
      </c>
      <c r="E1029" s="2">
        <v>0</v>
      </c>
      <c r="F1029" s="2">
        <v>0</v>
      </c>
      <c r="G1029" s="3">
        <f t="shared" si="38"/>
        <v>63.868499999999997</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11804.04</v>
      </c>
      <c r="D1030" s="2">
        <f>BILANCA!E25</f>
        <v>11804.04</v>
      </c>
      <c r="E1030" s="2">
        <v>0</v>
      </c>
      <c r="F1030" s="2">
        <v>0</v>
      </c>
      <c r="G1030" s="3">
        <f t="shared" si="38"/>
        <v>708.24240000000009</v>
      </c>
      <c r="H1030" s="3">
        <f t="shared" si="35"/>
        <v>8.000000000174623E-2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74007.12</v>
      </c>
      <c r="D1031" s="2">
        <f>BILANCA!E26</f>
        <v>88107.12</v>
      </c>
      <c r="E1031" s="2">
        <v>0</v>
      </c>
      <c r="F1031" s="2">
        <v>0</v>
      </c>
      <c r="G1031" s="3">
        <f t="shared" si="38"/>
        <v>5254.6485599999996</v>
      </c>
      <c r="H1031" s="3">
        <f t="shared" si="35"/>
        <v>0.23999999999068677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383555.41</v>
      </c>
      <c r="D1033" s="2">
        <f>BILANCA!E28</f>
        <v>367882.13</v>
      </c>
      <c r="E1033" s="2">
        <v>0</v>
      </c>
      <c r="F1033" s="2">
        <v>0</v>
      </c>
      <c r="G1033" s="3">
        <f t="shared" si="38"/>
        <v>25744.35241</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5115.2599999999948</v>
      </c>
      <c r="D1040" s="2">
        <f>BILANCA!E35</f>
        <v>8518.2200000000012</v>
      </c>
      <c r="E1040" s="2">
        <v>0</v>
      </c>
      <c r="F1040" s="2">
        <v>0</v>
      </c>
      <c r="G1040" s="3">
        <f t="shared" si="38"/>
        <v>664.55099999999993</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79731.59</v>
      </c>
      <c r="D1041" s="2">
        <f>BILANCA!E36</f>
        <v>84256.28</v>
      </c>
      <c r="E1041" s="2">
        <v>0</v>
      </c>
      <c r="F1041" s="2">
        <v>0</v>
      </c>
      <c r="G1041" s="3">
        <f t="shared" si="38"/>
        <v>7695.5686500000002</v>
      </c>
      <c r="H1041" s="3">
        <f t="shared" si="35"/>
        <v>0.69000000000232831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74616.33</v>
      </c>
      <c r="D1045" s="2">
        <f>BILANCA!E40</f>
        <v>75738.06</v>
      </c>
      <c r="E1045" s="2">
        <v>0</v>
      </c>
      <c r="F1045" s="2">
        <v>0</v>
      </c>
      <c r="G1045" s="3">
        <f t="shared" si="38"/>
        <v>7913.2357499999998</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175482.64</v>
      </c>
      <c r="D1059" s="2">
        <f>BILANCA!E54</f>
        <v>236874.57</v>
      </c>
      <c r="E1059" s="2">
        <v>0</v>
      </c>
      <c r="F1059" s="2">
        <v>0</v>
      </c>
      <c r="G1059" s="3">
        <f t="shared" si="38"/>
        <v>31812.357220000005</v>
      </c>
      <c r="H1059" s="3">
        <f t="shared" si="35"/>
        <v>0.78999999997904524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175482.64</v>
      </c>
      <c r="D1060" s="2">
        <f>BILANCA!E55</f>
        <v>236874.57</v>
      </c>
      <c r="E1060" s="2">
        <v>0</v>
      </c>
      <c r="F1060" s="2">
        <v>0</v>
      </c>
      <c r="G1060" s="3">
        <f t="shared" si="38"/>
        <v>32461.589000000004</v>
      </c>
      <c r="H1060" s="3">
        <f t="shared" si="35"/>
        <v>0.78999999997904524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174659.69999999998</v>
      </c>
      <c r="D1074" s="2">
        <f>BILANCA!E69</f>
        <v>198903.66999999998</v>
      </c>
      <c r="E1074" s="2">
        <v>0</v>
      </c>
      <c r="F1074" s="2">
        <v>0</v>
      </c>
      <c r="G1074" s="3">
        <f t="shared" si="38"/>
        <v>36637.89056</v>
      </c>
      <c r="H1074" s="3">
        <f t="shared" si="35"/>
        <v>0.63000000003376044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17478.670000000002</v>
      </c>
      <c r="D1075" s="2">
        <f>BILANCA!E70</f>
        <v>20682.010000000002</v>
      </c>
      <c r="E1075" s="2">
        <v>0</v>
      </c>
      <c r="F1075" s="2">
        <v>0</v>
      </c>
      <c r="G1075" s="3">
        <f t="shared" si="38"/>
        <v>3824.7748500000007</v>
      </c>
      <c r="H1075" s="3">
        <f t="shared" si="35"/>
        <v>0.34000000000014552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17421.43</v>
      </c>
      <c r="D1076" s="2">
        <f>BILANCA!E71</f>
        <v>20584.77</v>
      </c>
      <c r="E1076" s="2">
        <v>0</v>
      </c>
      <c r="F1076" s="2">
        <v>0</v>
      </c>
      <c r="G1076" s="3">
        <f t="shared" si="38"/>
        <v>3867.0040200000003</v>
      </c>
      <c r="H1076" s="3">
        <f t="shared" si="35"/>
        <v>0.65999999999985448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17421.43</v>
      </c>
      <c r="D1078" s="2">
        <f>BILANCA!E73</f>
        <v>20584.77</v>
      </c>
      <c r="E1078" s="2">
        <v>0</v>
      </c>
      <c r="F1078" s="2">
        <v>0</v>
      </c>
      <c r="G1078" s="3">
        <f t="shared" si="38"/>
        <v>3984.1859600000003</v>
      </c>
      <c r="H1078" s="3">
        <f t="shared" si="35"/>
        <v>0.65999999999985448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57.24</v>
      </c>
      <c r="D1085" s="2">
        <f>BILANCA!E80</f>
        <v>97.24</v>
      </c>
      <c r="E1085" s="2">
        <v>0</v>
      </c>
      <c r="F1085" s="2">
        <v>0</v>
      </c>
      <c r="G1085" s="3">
        <f t="shared" si="38"/>
        <v>18.878999999999998</v>
      </c>
      <c r="H1085" s="3">
        <f t="shared" si="35"/>
        <v>0.47999999999999687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1587.42</v>
      </c>
      <c r="D1087" s="2">
        <f>BILANCA!E82</f>
        <v>5067.55</v>
      </c>
      <c r="E1087" s="2">
        <v>0</v>
      </c>
      <c r="F1087" s="2">
        <v>0</v>
      </c>
      <c r="G1087" s="3">
        <f t="shared" si="38"/>
        <v>902.63404000000003</v>
      </c>
      <c r="H1087" s="3">
        <f t="shared" si="35"/>
        <v>0.86999999999989086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80.77</v>
      </c>
      <c r="E1090" s="2">
        <v>0</v>
      </c>
      <c r="F1090" s="2">
        <v>0</v>
      </c>
      <c r="G1090" s="3">
        <f t="shared" si="38"/>
        <v>12.9232</v>
      </c>
      <c r="H1090" s="3">
        <f t="shared" si="35"/>
        <v>0.23000000000000398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1587.42</v>
      </c>
      <c r="D1092" s="2">
        <f>BILANCA!E87</f>
        <v>4986.78</v>
      </c>
      <c r="E1092" s="2">
        <v>0</v>
      </c>
      <c r="F1092" s="2">
        <v>0</v>
      </c>
      <c r="G1092" s="3">
        <f t="shared" si="38"/>
        <v>948.00036</v>
      </c>
      <c r="H1092" s="3">
        <f t="shared" si="35"/>
        <v>0.64000000000032742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173154.11</v>
      </c>
      <c r="E1152" s="2">
        <v>0</v>
      </c>
      <c r="F1152" s="2">
        <v>0</v>
      </c>
      <c r="G1152" s="3">
        <f t="shared" si="38"/>
        <v>49175.767239999994</v>
      </c>
      <c r="H1152" s="3">
        <f t="shared" si="41"/>
        <v>0.10999999998603016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173154.11</v>
      </c>
      <c r="E1155" s="2">
        <v>0</v>
      </c>
      <c r="F1155" s="2">
        <v>0</v>
      </c>
      <c r="G1155" s="3">
        <f t="shared" si="38"/>
        <v>50214.691899999991</v>
      </c>
      <c r="H1155" s="3">
        <f t="shared" si="41"/>
        <v>0.10999999998603016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173154.11</v>
      </c>
      <c r="E1161" s="2">
        <v>0</v>
      </c>
      <c r="F1161" s="2">
        <v>0</v>
      </c>
      <c r="G1161" s="3">
        <f t="shared" si="38"/>
        <v>52292.541219999992</v>
      </c>
      <c r="H1161" s="3">
        <f t="shared" si="41"/>
        <v>0.10999999998603016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155593.60999999999</v>
      </c>
      <c r="D1176" s="2">
        <f>BILANCA!E171</f>
        <v>0</v>
      </c>
      <c r="E1176" s="2">
        <v>0</v>
      </c>
      <c r="F1176" s="2">
        <v>0</v>
      </c>
      <c r="G1176" s="3">
        <f t="shared" si="38"/>
        <v>25828.539259999998</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155593.60999999999</v>
      </c>
      <c r="D1179" s="2">
        <f>BILANCA!E174</f>
        <v>0</v>
      </c>
      <c r="E1179" s="2">
        <v>0</v>
      </c>
      <c r="F1179" s="2">
        <v>0</v>
      </c>
      <c r="G1179" s="3">
        <f t="shared" si="38"/>
        <v>26295.320090000001</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957841.10000000009</v>
      </c>
      <c r="D1180" s="2">
        <f>BILANCA!E176</f>
        <v>945292.92</v>
      </c>
      <c r="E1180" s="2">
        <v>0</v>
      </c>
      <c r="F1180" s="2">
        <v>0</v>
      </c>
      <c r="G1180" s="3">
        <f t="shared" si="38"/>
        <v>484232.57980000007</v>
      </c>
      <c r="H1180" s="3">
        <f t="shared" si="41"/>
        <v>0.18000000005122274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185131.60000000003</v>
      </c>
      <c r="D1181" s="2">
        <f>BILANCA!E177</f>
        <v>239257.30000000002</v>
      </c>
      <c r="E1181" s="2">
        <v>0</v>
      </c>
      <c r="F1181" s="2">
        <v>0</v>
      </c>
      <c r="G1181" s="3">
        <f t="shared" si="38"/>
        <v>113483.50020000002</v>
      </c>
      <c r="H1181" s="3">
        <f t="shared" si="41"/>
        <v>0.6999999999825377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185131.60000000003</v>
      </c>
      <c r="D1182" s="2">
        <f>BILANCA!E178</f>
        <v>236052.66</v>
      </c>
      <c r="E1182" s="2">
        <v>0</v>
      </c>
      <c r="F1182" s="2">
        <v>0</v>
      </c>
      <c r="G1182" s="3">
        <f t="shared" si="38"/>
        <v>113044.75023999999</v>
      </c>
      <c r="H1182" s="3">
        <f t="shared" si="41"/>
        <v>0.73999999996158294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164680.07</v>
      </c>
      <c r="D1183" s="2">
        <f>BILANCA!E179</f>
        <v>185241.38</v>
      </c>
      <c r="E1183" s="2">
        <v>0</v>
      </c>
      <c r="F1183" s="2">
        <v>0</v>
      </c>
      <c r="G1183" s="3">
        <f t="shared" si="38"/>
        <v>92583.16958999999</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19355.89</v>
      </c>
      <c r="D1184" s="2">
        <f>BILANCA!E180</f>
        <v>50542.29</v>
      </c>
      <c r="E1184" s="2">
        <v>0</v>
      </c>
      <c r="F1184" s="2">
        <v>0</v>
      </c>
      <c r="G1184" s="3">
        <f t="shared" si="38"/>
        <v>20956.641779999998</v>
      </c>
      <c r="H1184" s="3">
        <f t="shared" si="41"/>
        <v>0.40000000000145519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12.48</v>
      </c>
      <c r="D1185" s="2">
        <f>BILANCA!E181</f>
        <v>94.05</v>
      </c>
      <c r="E1185" s="2">
        <v>0</v>
      </c>
      <c r="F1185" s="2">
        <v>0</v>
      </c>
      <c r="G1185" s="3">
        <f t="shared" si="38"/>
        <v>35.101499999999994</v>
      </c>
      <c r="H1185" s="3">
        <f t="shared" si="41"/>
        <v>0.52999999999999758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12.48</v>
      </c>
      <c r="D1188" s="2">
        <f>BILANCA!E184</f>
        <v>94.05</v>
      </c>
      <c r="E1188" s="2">
        <v>0</v>
      </c>
      <c r="F1188" s="2">
        <v>0</v>
      </c>
      <c r="G1188" s="3">
        <f t="shared" si="38"/>
        <v>35.703240000000001</v>
      </c>
      <c r="H1188" s="3">
        <f t="shared" si="41"/>
        <v>0.52999999999999758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1083.1600000000001</v>
      </c>
      <c r="D1200" s="2">
        <f>BILANCA!E196</f>
        <v>174.94</v>
      </c>
      <c r="E1200" s="2">
        <v>0</v>
      </c>
      <c r="F1200" s="2">
        <v>0</v>
      </c>
      <c r="G1200" s="3">
        <f t="shared" si="38"/>
        <v>272.27760000000001</v>
      </c>
      <c r="H1200" s="3">
        <f t="shared" si="41"/>
        <v>0.22000000000008413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3204.64</v>
      </c>
      <c r="E1251" s="2">
        <v>0</v>
      </c>
      <c r="F1251" s="2">
        <v>0</v>
      </c>
      <c r="G1251" s="3">
        <f>B1251/1000*C1251+B1251/500*D1251</f>
        <v>1544.6364799999999</v>
      </c>
      <c r="H1251" s="3">
        <f>ABS(C1251-ROUND(C1251,0))+ABS(D1251-ROUND(D1251,0))</f>
        <v>0.36000000000012733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772709.5</v>
      </c>
      <c r="D1255" s="2">
        <f>BILANCA!E251</f>
        <v>706035.62</v>
      </c>
      <c r="E1255" s="2">
        <v>0</v>
      </c>
      <c r="F1255" s="2">
        <v>0</v>
      </c>
      <c r="G1255" s="3">
        <f t="shared" si="38"/>
        <v>535271.28130000003</v>
      </c>
      <c r="H1255" s="3">
        <f t="shared" si="41"/>
        <v>0.88000000000465661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783704.7</v>
      </c>
      <c r="D1256" s="2">
        <f>BILANCA!E252</f>
        <v>746389.25</v>
      </c>
      <c r="E1256" s="2">
        <v>0</v>
      </c>
      <c r="F1256" s="2">
        <v>0</v>
      </c>
      <c r="G1256" s="3">
        <f t="shared" si="38"/>
        <v>560014.86719999998</v>
      </c>
      <c r="H1256" s="3">
        <f t="shared" si="41"/>
        <v>0.55000000004656613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783704.7</v>
      </c>
      <c r="D1257" s="2">
        <f>BILANCA!E253</f>
        <v>746389.25</v>
      </c>
      <c r="E1257" s="2">
        <v>0</v>
      </c>
      <c r="F1257" s="2">
        <v>0</v>
      </c>
      <c r="G1257" s="3">
        <f t="shared" si="38"/>
        <v>562291.3504</v>
      </c>
      <c r="H1257" s="3">
        <f t="shared" si="41"/>
        <v>0.55000000004656613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-10995.199999999983</v>
      </c>
      <c r="D1259" s="2">
        <f>BILANCA!E255</f>
        <v>-213507.74000000002</v>
      </c>
      <c r="E1259" s="2">
        <v>0</v>
      </c>
      <c r="F1259" s="2">
        <v>0</v>
      </c>
      <c r="G1259" s="3">
        <f t="shared" si="38"/>
        <v>-109064.65932000001</v>
      </c>
      <c r="H1259" s="3">
        <f t="shared" si="41"/>
        <v>0.4599999999627471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244895.07</v>
      </c>
      <c r="D1260" s="2">
        <f>BILANCA!E256</f>
        <v>59819.77</v>
      </c>
      <c r="E1260" s="2">
        <v>0</v>
      </c>
      <c r="F1260" s="2">
        <v>0</v>
      </c>
      <c r="G1260" s="3">
        <f t="shared" si="38"/>
        <v>91133.652499999997</v>
      </c>
      <c r="H1260" s="3">
        <f t="shared" si="41"/>
        <v>0.30000000001018634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244895.07</v>
      </c>
      <c r="D1261" s="2">
        <f>BILANCA!E257</f>
        <v>59819.77</v>
      </c>
      <c r="E1261" s="2">
        <v>0</v>
      </c>
      <c r="F1261" s="2">
        <v>0</v>
      </c>
      <c r="G1261" s="3">
        <f t="shared" si="38"/>
        <v>91498.187109999999</v>
      </c>
      <c r="H1261" s="3">
        <f t="shared" si="41"/>
        <v>0.30000000001018634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255890.27</v>
      </c>
      <c r="D1264" s="2">
        <f>BILANCA!E260</f>
        <v>273327.51</v>
      </c>
      <c r="E1264" s="2">
        <v>0</v>
      </c>
      <c r="F1264" s="2">
        <v>0</v>
      </c>
      <c r="G1264" s="3">
        <f t="shared" si="38"/>
        <v>203846.50365999999</v>
      </c>
      <c r="H1264" s="3">
        <f t="shared" si="41"/>
        <v>0.7599999999802094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255890.27</v>
      </c>
      <c r="D1266" s="2">
        <f>BILANCA!E262</f>
        <v>273327.51</v>
      </c>
      <c r="E1266" s="2">
        <v>0</v>
      </c>
      <c r="F1266" s="2">
        <v>0</v>
      </c>
      <c r="G1266" s="3">
        <f t="shared" si="38"/>
        <v>205451.59424000001</v>
      </c>
      <c r="H1266" s="3">
        <f t="shared" si="41"/>
        <v>0.7599999999802094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173154.11</v>
      </c>
      <c r="E1278" s="2">
        <v>0</v>
      </c>
      <c r="F1278" s="2">
        <v>0</v>
      </c>
      <c r="G1278" s="3">
        <f t="shared" si="38"/>
        <v>92810.602960000004</v>
      </c>
      <c r="H1278" s="3">
        <f t="shared" si="41"/>
        <v>0.10999999998603016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173154.11</v>
      </c>
      <c r="E1281" s="2">
        <v>0</v>
      </c>
      <c r="F1281" s="2">
        <v>0</v>
      </c>
      <c r="G1281" s="3">
        <f t="shared" si="48"/>
        <v>93849.527619999993</v>
      </c>
      <c r="H1281" s="3">
        <f t="shared" si="49"/>
        <v>0.10999999998603016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173154.11</v>
      </c>
      <c r="E1287" s="2">
        <v>0</v>
      </c>
      <c r="F1287" s="2">
        <v>0</v>
      </c>
      <c r="G1287" s="3">
        <f t="shared" si="48"/>
        <v>95927.376940000002</v>
      </c>
      <c r="H1287" s="3">
        <f t="shared" si="49"/>
        <v>0.10999999998603016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173154.11</v>
      </c>
      <c r="E1306" s="2">
        <v>0</v>
      </c>
      <c r="F1306" s="2">
        <v>0</v>
      </c>
      <c r="G1306" s="3">
        <f t="shared" si="38"/>
        <v>102507.23311999999</v>
      </c>
      <c r="H1306" s="3">
        <f t="shared" si="41"/>
        <v>0.10999999998603016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1587.41</v>
      </c>
      <c r="D1311" s="2">
        <f>BILANCA!E308</f>
        <v>4956.21</v>
      </c>
      <c r="E1311" s="2">
        <v>0</v>
      </c>
      <c r="F1311" s="2">
        <v>0</v>
      </c>
      <c r="G1311" s="3">
        <f t="shared" si="52"/>
        <v>3461.4488299999998</v>
      </c>
      <c r="H1311" s="3">
        <f t="shared" si="41"/>
        <v>0.62000000000011823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0.01</v>
      </c>
      <c r="D1312" s="2">
        <f>BILANCA!E309</f>
        <v>0.01</v>
      </c>
      <c r="E1312" s="2">
        <v>0</v>
      </c>
      <c r="F1312" s="2">
        <v>0</v>
      </c>
      <c r="G1312" s="3">
        <f t="shared" si="52"/>
        <v>9.0600000000000003E-3</v>
      </c>
      <c r="H1312" s="3">
        <f t="shared" si="41"/>
        <v>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30.56</v>
      </c>
      <c r="E1314" s="2">
        <v>0</v>
      </c>
      <c r="F1314" s="2">
        <v>0</v>
      </c>
      <c r="G1314" s="3">
        <f t="shared" si="52"/>
        <v>18.580479999999998</v>
      </c>
      <c r="H1314" s="3">
        <f t="shared" si="41"/>
        <v>0.44000000000000128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185131.6</v>
      </c>
      <c r="D1340" s="2">
        <f>BILANCA!E337</f>
        <v>236052.66</v>
      </c>
      <c r="E1340" s="2">
        <v>0</v>
      </c>
      <c r="F1340" s="2">
        <v>0</v>
      </c>
      <c r="G1340" s="3">
        <f t="shared" si="52"/>
        <v>216888.18360000002</v>
      </c>
      <c r="H1340" s="3">
        <f t="shared" si="41"/>
        <v>0.73999999999068677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174.94</v>
      </c>
      <c r="D1347" s="2">
        <f>BILANCA!E344</f>
        <v>174.94</v>
      </c>
      <c r="E1347" s="2">
        <v>0</v>
      </c>
      <c r="F1347" s="2">
        <v>0</v>
      </c>
      <c r="G1347" s="3">
        <f t="shared" si="52"/>
        <v>176.86434</v>
      </c>
      <c r="H1347" s="3">
        <f t="shared" si="41"/>
        <v>0.12000000000000455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80.77</v>
      </c>
      <c r="E1382" s="2">
        <v>0</v>
      </c>
      <c r="F1382" s="2">
        <v>0</v>
      </c>
      <c r="G1382" s="3">
        <f t="shared" si="59"/>
        <v>60.092879999999994</v>
      </c>
      <c r="H1382" s="3">
        <f t="shared" si="60"/>
        <v>0.23000000000000398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3123.87</v>
      </c>
      <c r="E1383" s="2">
        <v>0</v>
      </c>
      <c r="F1383" s="2">
        <v>0</v>
      </c>
      <c r="G1383" s="3">
        <f t="shared" si="59"/>
        <v>2330.4070200000001</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523.29999999999995</v>
      </c>
      <c r="E1385" s="2">
        <v>0</v>
      </c>
      <c r="F1385" s="2">
        <v>0</v>
      </c>
      <c r="G1385" s="3">
        <f t="shared" si="59"/>
        <v>392.47499999999997</v>
      </c>
      <c r="H1385" s="3">
        <f t="shared" si="60"/>
        <v>0.29999999999995453</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22.6</v>
      </c>
      <c r="E1387" s="2">
        <v>0</v>
      </c>
      <c r="F1387" s="2">
        <v>0</v>
      </c>
      <c r="G1387" s="3">
        <f t="shared" si="59"/>
        <v>17.040400000000002</v>
      </c>
      <c r="H1387" s="3">
        <f t="shared" si="60"/>
        <v>0.39999999999999858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2308368.16</v>
      </c>
      <c r="D1510" s="2">
        <f>'RAS-funkcijski'!E114</f>
        <v>2713805.8899999997</v>
      </c>
      <c r="E1510" s="2">
        <v>0</v>
      </c>
      <c r="F1510" s="2">
        <v>0</v>
      </c>
      <c r="G1510" s="3">
        <f t="shared" si="52"/>
        <v>850957.79339999997</v>
      </c>
      <c r="H1510" s="3">
        <f t="shared" si="63"/>
        <v>0.27000000048428774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1987611.24</v>
      </c>
      <c r="D1511" s="2">
        <f>'RAS-funkcijski'!E115</f>
        <v>2338752.8199999998</v>
      </c>
      <c r="E1511" s="2">
        <v>0</v>
      </c>
      <c r="F1511" s="2">
        <v>0</v>
      </c>
      <c r="G1511" s="3">
        <f t="shared" si="52"/>
        <v>739827.97367999994</v>
      </c>
      <c r="H1511" s="3">
        <f t="shared" si="63"/>
        <v>0.42000000015832484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1987611.24</v>
      </c>
      <c r="D1513" s="2">
        <f>'RAS-funkcijski'!E117</f>
        <v>2338752.8199999998</v>
      </c>
      <c r="E1513" s="2">
        <v>0</v>
      </c>
      <c r="F1513" s="2">
        <v>0</v>
      </c>
      <c r="G1513" s="3">
        <f t="shared" si="52"/>
        <v>753158.20744000003</v>
      </c>
      <c r="H1513" s="3">
        <f t="shared" si="63"/>
        <v>0.42000000015832484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320756.92</v>
      </c>
      <c r="D1522" s="2">
        <f>'RAS-funkcijski'!E126</f>
        <v>375053.07</v>
      </c>
      <c r="E1522" s="2">
        <v>0</v>
      </c>
      <c r="F1522" s="2">
        <v>0</v>
      </c>
      <c r="G1522" s="3">
        <f t="shared" si="52"/>
        <v>130645.29332</v>
      </c>
      <c r="H1522" s="3">
        <f t="shared" si="63"/>
        <v>0.15000000002328306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2308368.16</v>
      </c>
      <c r="D1537" s="14">
        <f>'RAS-funkcijski'!E141</f>
        <v>2713805.8899999997</v>
      </c>
      <c r="E1537" s="14">
        <v>0</v>
      </c>
      <c r="F1537" s="14">
        <v>0</v>
      </c>
      <c r="G1537" s="15">
        <f t="shared" si="52"/>
        <v>1059829.25178</v>
      </c>
      <c r="H1537" s="15">
        <f t="shared" si="63"/>
        <v>0.27000000048428774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58956.71</v>
      </c>
      <c r="E1538" s="7">
        <v>0</v>
      </c>
      <c r="F1538" s="7">
        <v>0</v>
      </c>
      <c r="G1538" s="8">
        <f t="shared" si="52"/>
        <v>117.91342</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33330.93</v>
      </c>
      <c r="E1539" s="2">
        <v>0</v>
      </c>
      <c r="F1539" s="2">
        <v>0</v>
      </c>
      <c r="G1539" s="3">
        <f t="shared" si="52"/>
        <v>133.32372000000001</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33330.93</v>
      </c>
      <c r="E1540" s="2">
        <v>0</v>
      </c>
      <c r="F1540" s="2">
        <v>0</v>
      </c>
      <c r="G1540" s="3">
        <f t="shared" si="52"/>
        <v>199.98558</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33330.93</v>
      </c>
      <c r="E1542" s="2">
        <v>0</v>
      </c>
      <c r="F1542" s="2">
        <v>0</v>
      </c>
      <c r="G1542" s="3">
        <f t="shared" si="52"/>
        <v>333.30930000000001</v>
      </c>
      <c r="H1542" s="3">
        <f t="shared" si="63"/>
        <v>6.9999999999708962E-2</v>
      </c>
      <c r="I1542" s="11">
        <f t="shared" si="64"/>
        <v>23.331650999902994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25625.78</v>
      </c>
      <c r="E1555" s="2">
        <v>0</v>
      </c>
      <c r="F1555" s="2">
        <v>0</v>
      </c>
      <c r="G1555" s="3">
        <f t="shared" si="52"/>
        <v>922.52807999999993</v>
      </c>
      <c r="H1555" s="3">
        <f t="shared" si="63"/>
        <v>0.22000000000116415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25625.78</v>
      </c>
      <c r="E1556" s="2">
        <v>0</v>
      </c>
      <c r="F1556" s="2">
        <v>0</v>
      </c>
      <c r="G1556" s="3">
        <f t="shared" si="52"/>
        <v>973.77963999999997</v>
      </c>
      <c r="H1556" s="3">
        <f t="shared" si="63"/>
        <v>0.22000000000116415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25625.78</v>
      </c>
      <c r="E1558" s="2">
        <v>0</v>
      </c>
      <c r="F1558" s="2">
        <v>0</v>
      </c>
      <c r="G1558" s="3">
        <f t="shared" si="52"/>
        <v>1076.2827600000001</v>
      </c>
      <c r="H1558" s="3">
        <f t="shared" si="63"/>
        <v>0.22000000000116415</v>
      </c>
      <c r="I1558" s="11">
        <f t="shared" si="66"/>
        <v>236.78220720125296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185131.6</v>
      </c>
      <c r="D1582" s="7"/>
      <c r="E1582" s="7">
        <v>0</v>
      </c>
      <c r="F1582" s="7">
        <v>0</v>
      </c>
      <c r="G1582" s="8">
        <f t="shared" ref="G1582:G1686" si="70">B1582/1000*C1582</f>
        <v>185.13160000000002</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2579531.6900000004</v>
      </c>
      <c r="D1583" s="2">
        <v>0</v>
      </c>
      <c r="E1583" s="2">
        <v>0</v>
      </c>
      <c r="F1583" s="2">
        <v>0</v>
      </c>
      <c r="G1583" s="3">
        <f t="shared" si="70"/>
        <v>5159.0633800000005</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10268.370000000001</v>
      </c>
      <c r="D1584" s="2">
        <v>0</v>
      </c>
      <c r="E1584" s="2">
        <v>0</v>
      </c>
      <c r="F1584" s="2">
        <v>0</v>
      </c>
      <c r="G1584" s="3">
        <f t="shared" si="70"/>
        <v>30.805110000000003</v>
      </c>
      <c r="H1584" s="3">
        <f t="shared" si="71"/>
        <v>0.37000000000080036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2541225.0600000005</v>
      </c>
      <c r="D1585" s="2">
        <v>0</v>
      </c>
      <c r="E1585" s="2">
        <v>0</v>
      </c>
      <c r="F1585" s="2">
        <v>0</v>
      </c>
      <c r="G1585" s="3">
        <f t="shared" si="70"/>
        <v>10164.900240000003</v>
      </c>
      <c r="H1585" s="3">
        <f t="shared" si="71"/>
        <v>6.0000000521540642E-2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2141100.14</v>
      </c>
      <c r="D1586" s="2">
        <v>0</v>
      </c>
      <c r="E1586" s="2">
        <v>0</v>
      </c>
      <c r="F1586" s="2">
        <v>0</v>
      </c>
      <c r="G1586" s="3">
        <f t="shared" si="70"/>
        <v>10705.500700000001</v>
      </c>
      <c r="H1586" s="3">
        <f t="shared" si="71"/>
        <v>0.14000000013038516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313513.7</v>
      </c>
      <c r="D1587" s="2">
        <v>0</v>
      </c>
      <c r="E1587" s="2">
        <v>0</v>
      </c>
      <c r="F1587" s="2">
        <v>0</v>
      </c>
      <c r="G1587" s="3">
        <f t="shared" si="70"/>
        <v>1881.0822000000001</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912.68</v>
      </c>
      <c r="D1588" s="2">
        <v>0</v>
      </c>
      <c r="E1588" s="2">
        <v>0</v>
      </c>
      <c r="F1588" s="2">
        <v>0</v>
      </c>
      <c r="G1588" s="3">
        <f t="shared" si="70"/>
        <v>6.3887599999999996</v>
      </c>
      <c r="H1588" s="3">
        <f t="shared" si="71"/>
        <v>0.32000000000005002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85186.59</v>
      </c>
      <c r="D1591" s="2">
        <v>0</v>
      </c>
      <c r="E1591" s="2">
        <v>0</v>
      </c>
      <c r="F1591" s="2">
        <v>0</v>
      </c>
      <c r="G1591" s="3">
        <f t="shared" si="70"/>
        <v>851.86590000000001</v>
      </c>
      <c r="H1591" s="3">
        <f t="shared" si="71"/>
        <v>0.41000000000349246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511.95</v>
      </c>
      <c r="D1593" s="2">
        <v>0</v>
      </c>
      <c r="E1593" s="2">
        <v>0</v>
      </c>
      <c r="F1593" s="2">
        <v>0</v>
      </c>
      <c r="G1593" s="3">
        <f t="shared" si="70"/>
        <v>6.1433999999999997</v>
      </c>
      <c r="H1593" s="3">
        <f t="shared" si="71"/>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26998.880000000001</v>
      </c>
      <c r="D1594" s="2">
        <v>0</v>
      </c>
      <c r="E1594" s="2">
        <v>0</v>
      </c>
      <c r="F1594" s="2">
        <v>0</v>
      </c>
      <c r="G1594" s="3">
        <f t="shared" si="70"/>
        <v>350.98543999999998</v>
      </c>
      <c r="H1594" s="3">
        <f t="shared" si="71"/>
        <v>0.11999999999898137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1039.3800000000001</v>
      </c>
      <c r="D1601" s="2">
        <v>0</v>
      </c>
      <c r="E1601" s="2">
        <v>0</v>
      </c>
      <c r="F1601" s="2">
        <v>0</v>
      </c>
      <c r="G1601" s="3">
        <f>B1601/1000*C1601</f>
        <v>20.787600000000001</v>
      </c>
      <c r="H1601" s="3">
        <f>ABS(C1601-ROUND(C1601,0))</f>
        <v>0.38000000000010914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2525405.9899999993</v>
      </c>
      <c r="D1602" s="2">
        <v>0</v>
      </c>
      <c r="E1602" s="2">
        <v>0</v>
      </c>
      <c r="F1602" s="2">
        <v>0</v>
      </c>
      <c r="G1602" s="3">
        <f t="shared" si="70"/>
        <v>53033.525789999985</v>
      </c>
      <c r="H1602" s="3">
        <f t="shared" si="71"/>
        <v>1.0000000707805157E-2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7144.5</v>
      </c>
      <c r="D1603" s="2">
        <v>0</v>
      </c>
      <c r="E1603" s="2">
        <v>0</v>
      </c>
      <c r="F1603" s="2">
        <v>0</v>
      </c>
      <c r="G1603" s="3">
        <f t="shared" si="70"/>
        <v>157.179</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2490303.9999999995</v>
      </c>
      <c r="D1604" s="2">
        <v>0</v>
      </c>
      <c r="E1604" s="2">
        <v>0</v>
      </c>
      <c r="F1604" s="2">
        <v>0</v>
      </c>
      <c r="G1604" s="3">
        <f t="shared" si="70"/>
        <v>57276.991999999991</v>
      </c>
      <c r="H1604" s="3">
        <f t="shared" si="71"/>
        <v>4.6566128730773926E-10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2120538.83</v>
      </c>
      <c r="D1605" s="2">
        <v>0</v>
      </c>
      <c r="E1605" s="2">
        <v>0</v>
      </c>
      <c r="F1605" s="2">
        <v>0</v>
      </c>
      <c r="G1605" s="3">
        <f t="shared" si="70"/>
        <v>50892.931920000003</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282327.3</v>
      </c>
      <c r="D1606" s="2">
        <v>0</v>
      </c>
      <c r="E1606" s="2">
        <v>0</v>
      </c>
      <c r="F1606" s="2">
        <v>0</v>
      </c>
      <c r="G1606" s="3">
        <f t="shared" si="70"/>
        <v>7058.1824999999999</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831.11</v>
      </c>
      <c r="D1607" s="2">
        <v>0</v>
      </c>
      <c r="E1607" s="2">
        <v>0</v>
      </c>
      <c r="F1607" s="2">
        <v>0</v>
      </c>
      <c r="G1607" s="3">
        <f t="shared" si="70"/>
        <v>21.60886</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85186.59</v>
      </c>
      <c r="D1610" s="2">
        <v>0</v>
      </c>
      <c r="E1610" s="2">
        <v>0</v>
      </c>
      <c r="F1610" s="2">
        <v>0</v>
      </c>
      <c r="G1610" s="3">
        <f t="shared" si="70"/>
        <v>2470.41111</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1420.17</v>
      </c>
      <c r="D1612" s="2">
        <v>0</v>
      </c>
      <c r="E1612" s="2">
        <v>0</v>
      </c>
      <c r="F1612" s="2">
        <v>0</v>
      </c>
      <c r="G1612" s="3">
        <f t="shared" si="70"/>
        <v>44.025269999999999</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26998.880000000001</v>
      </c>
      <c r="D1613" s="2">
        <v>0</v>
      </c>
      <c r="E1613" s="2">
        <v>0</v>
      </c>
      <c r="F1613" s="2">
        <v>0</v>
      </c>
      <c r="G1613" s="3">
        <f t="shared" si="70"/>
        <v>863.96416000000011</v>
      </c>
      <c r="H1613" s="3">
        <f t="shared" si="71"/>
        <v>0.11999999999898137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958.61</v>
      </c>
      <c r="D1620" s="2">
        <v>0</v>
      </c>
      <c r="E1620" s="2">
        <v>0</v>
      </c>
      <c r="F1620" s="2">
        <v>0</v>
      </c>
      <c r="G1620" s="3">
        <f>B1620/1000*C1620</f>
        <v>37.38579</v>
      </c>
      <c r="H1620" s="3">
        <f>ABS(C1620-ROUND(C1620,0))</f>
        <v>0.38999999999998636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239257.30000000121</v>
      </c>
      <c r="D1621" s="2">
        <v>0</v>
      </c>
      <c r="E1621" s="2">
        <v>0</v>
      </c>
      <c r="F1621" s="2">
        <v>0</v>
      </c>
      <c r="G1621" s="3">
        <f t="shared" si="70"/>
        <v>9570.2920000000486</v>
      </c>
      <c r="H1621" s="3">
        <f t="shared" si="71"/>
        <v>0.30000000121071935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239257.3</v>
      </c>
      <c r="D1681" s="2">
        <v>0</v>
      </c>
      <c r="E1681" s="2">
        <v>0</v>
      </c>
      <c r="F1681" s="2">
        <v>0</v>
      </c>
      <c r="G1681" s="3">
        <f t="shared" si="70"/>
        <v>23925.73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3123.87</v>
      </c>
      <c r="D1682" s="2">
        <v>0</v>
      </c>
      <c r="E1682" s="2">
        <v>0</v>
      </c>
      <c r="F1682" s="2">
        <v>0</v>
      </c>
      <c r="G1682" s="3">
        <f t="shared" si="70"/>
        <v>315.51087000000001</v>
      </c>
      <c r="H1682" s="3">
        <f t="shared" si="71"/>
        <v>0.13000000000010914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236052.66</v>
      </c>
      <c r="D1683" s="2">
        <v>0</v>
      </c>
      <c r="E1683" s="2">
        <v>0</v>
      </c>
      <c r="F1683" s="2">
        <v>0</v>
      </c>
      <c r="G1683" s="3">
        <f t="shared" si="70"/>
        <v>24077.371319999998</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80.77</v>
      </c>
      <c r="D1686" s="14">
        <v>0</v>
      </c>
      <c r="E1686" s="14">
        <v>0</v>
      </c>
      <c r="F1686" s="14">
        <v>0</v>
      </c>
      <c r="G1686" s="15">
        <f t="shared" si="70"/>
        <v>8.4808499999999984</v>
      </c>
      <c r="H1686" s="15">
        <f t="shared" si="71"/>
        <v>0.23000000000000398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13203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2277975.83</v>
      </c>
      <c r="I17" s="275">
        <f>'PR-RAS'!E6</f>
        <v>2510792.65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2286023.9</v>
      </c>
      <c r="I18" s="275">
        <f>'PR-RAS'!E152</f>
        <v>2686807.01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10995.199999999604</v>
      </c>
      <c r="I20" s="275">
        <f>'PR-RAS'!E650</f>
        <v>213507.73999999976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783181.40000000014</v>
      </c>
      <c r="I22" s="275">
        <f>BILANCA!E7</f>
        <v>746389.25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174659.69999999998</v>
      </c>
      <c r="I23" s="275">
        <f>BILANCA!E69</f>
        <v>198903.66999999998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185131.60000000003</v>
      </c>
      <c r="I24" s="275">
        <f>BILANCA!E177</f>
        <v>239257.30000000002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772709.5</v>
      </c>
      <c r="I25" s="275">
        <f>BILANCA!E251</f>
        <v>706035.62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2308368.16</v>
      </c>
      <c r="I30" s="275">
        <f>'RAS-funkcijski'!E114</f>
        <v>2713805.8899999997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2308368.16</v>
      </c>
      <c r="I31" s="275">
        <f>'RAS-funkcijski'!E141</f>
        <v>2713805.8899999997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58956.71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25625.78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185131.6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239257.30000000121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239257.3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776" sqref="B7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2277975.83</v>
      </c>
      <c r="E6" s="60">
        <f>E7+E43+E49+E82+E106+E125+E134+E140</f>
        <v>2510792.65</v>
      </c>
      <c r="F6" s="45">
        <f t="shared" ref="F6:F132" si="0">IF(D6&lt;&gt;0,IF(E6/D6&gt;=100,"&gt;&gt;100",E6/D6*100),"-")</f>
        <v>110.2203375880419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2118787.16</v>
      </c>
      <c r="E49" s="60">
        <f>E50+E53+E58+E61+E64+E68+E71+E74+E77</f>
        <v>2280202.4299999997</v>
      </c>
      <c r="F49" s="45">
        <f t="shared" si="0"/>
        <v>107.61828620860624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2083089.1900000002</v>
      </c>
      <c r="E68" s="60">
        <f t="shared" si="11"/>
        <v>2223837.3199999998</v>
      </c>
      <c r="F68" s="45">
        <f t="shared" si="0"/>
        <v>106.75670204980517</v>
      </c>
    </row>
    <row r="69" spans="1:6" ht="12.75" customHeight="1" x14ac:dyDescent="0.2">
      <c r="A69" s="63" t="s">
        <v>141</v>
      </c>
      <c r="B69" s="64" t="s">
        <v>142</v>
      </c>
      <c r="C69" s="247" t="s">
        <v>141</v>
      </c>
      <c r="D69" s="194">
        <v>2075501.6</v>
      </c>
      <c r="E69" s="194">
        <v>2216898</v>
      </c>
      <c r="F69" s="45">
        <f t="shared" si="0"/>
        <v>106.81263748483741</v>
      </c>
    </row>
    <row r="70" spans="1:6" ht="24" x14ac:dyDescent="0.2">
      <c r="A70" s="63" t="s">
        <v>143</v>
      </c>
      <c r="B70" s="64" t="s">
        <v>144</v>
      </c>
      <c r="C70" s="247" t="s">
        <v>143</v>
      </c>
      <c r="D70" s="194">
        <v>7587.59</v>
      </c>
      <c r="E70" s="194">
        <v>6939.32</v>
      </c>
      <c r="F70" s="45">
        <f t="shared" si="0"/>
        <v>91.456180420924156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35697.97</v>
      </c>
      <c r="E77" s="60">
        <f t="shared" si="14"/>
        <v>56365.11</v>
      </c>
      <c r="F77" s="45">
        <f t="shared" si="0"/>
        <v>157.89444049619627</v>
      </c>
    </row>
    <row r="78" spans="1:6" ht="12.75" customHeight="1" x14ac:dyDescent="0.2">
      <c r="A78" s="63">
        <v>6391</v>
      </c>
      <c r="B78" s="64" t="s">
        <v>159</v>
      </c>
      <c r="C78" s="247" t="s">
        <v>160</v>
      </c>
      <c r="D78" s="194">
        <v>5354.7</v>
      </c>
      <c r="E78" s="194">
        <v>8454.75</v>
      </c>
      <c r="F78" s="45">
        <f t="shared" si="0"/>
        <v>157.89399966384673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30343.27</v>
      </c>
      <c r="E80" s="194">
        <v>47910.36</v>
      </c>
      <c r="F80" s="45">
        <f t="shared" si="0"/>
        <v>157.89451829021723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0.32</v>
      </c>
      <c r="E82" s="60">
        <f t="shared" si="15"/>
        <v>0.37</v>
      </c>
      <c r="F82" s="45">
        <f t="shared" si="0"/>
        <v>115.625</v>
      </c>
    </row>
    <row r="83" spans="1:6" ht="12.75" customHeight="1" x14ac:dyDescent="0.2">
      <c r="A83" s="63">
        <v>641</v>
      </c>
      <c r="B83" s="64" t="s">
        <v>169</v>
      </c>
      <c r="C83" s="247" t="s">
        <v>170</v>
      </c>
      <c r="D83" s="60">
        <f t="shared" ref="D83:E83" si="16">SUM(D84:D90)</f>
        <v>0.32</v>
      </c>
      <c r="E83" s="60">
        <f t="shared" si="16"/>
        <v>0.37</v>
      </c>
      <c r="F83" s="45">
        <f t="shared" si="0"/>
        <v>115.625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0.32</v>
      </c>
      <c r="E85" s="194">
        <v>0.37</v>
      </c>
      <c r="F85" s="45">
        <f t="shared" si="0"/>
        <v>115.625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13302.77</v>
      </c>
      <c r="E106" s="60">
        <f>E107+E112+E120+E124</f>
        <v>14954.78</v>
      </c>
      <c r="F106" s="45">
        <f t="shared" si="0"/>
        <v>112.41854140152765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13302.77</v>
      </c>
      <c r="E112" s="60">
        <f t="shared" si="20"/>
        <v>14954.78</v>
      </c>
      <c r="F112" s="45">
        <f t="shared" si="0"/>
        <v>112.41854140152765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13302.77</v>
      </c>
      <c r="E117" s="194">
        <v>14954.78</v>
      </c>
      <c r="F117" s="45">
        <f t="shared" si="0"/>
        <v>112.41854140152765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4895.2</v>
      </c>
      <c r="E125" s="60">
        <f t="shared" si="22"/>
        <v>4433.6000000000004</v>
      </c>
      <c r="F125" s="45">
        <f t="shared" si="0"/>
        <v>90.57035463311</v>
      </c>
    </row>
    <row r="126" spans="1:6" ht="12.75" customHeight="1" x14ac:dyDescent="0.2">
      <c r="A126" s="63">
        <v>661</v>
      </c>
      <c r="B126" s="65" t="s">
        <v>255</v>
      </c>
      <c r="C126" s="247" t="s">
        <v>256</v>
      </c>
      <c r="D126" s="60">
        <f t="shared" ref="D126:E126" si="23">SUM(D127:D128)</f>
        <v>225.2</v>
      </c>
      <c r="E126" s="60">
        <f t="shared" si="23"/>
        <v>568.6</v>
      </c>
      <c r="F126" s="45">
        <f t="shared" si="0"/>
        <v>252.48667850799293</v>
      </c>
    </row>
    <row r="127" spans="1:6" ht="12.75" customHeight="1" x14ac:dyDescent="0.2">
      <c r="A127" s="63">
        <v>6614</v>
      </c>
      <c r="B127" s="65" t="s">
        <v>257</v>
      </c>
      <c r="C127" s="247" t="s">
        <v>258</v>
      </c>
      <c r="D127" s="194">
        <v>225.2</v>
      </c>
      <c r="E127" s="194">
        <v>218.6</v>
      </c>
      <c r="F127" s="45">
        <f t="shared" si="0"/>
        <v>97.069271758436955</v>
      </c>
    </row>
    <row r="128" spans="1:6" ht="12.75" customHeight="1" x14ac:dyDescent="0.2">
      <c r="A128" s="63">
        <v>6615</v>
      </c>
      <c r="B128" s="65" t="s">
        <v>259</v>
      </c>
      <c r="C128" s="247" t="s">
        <v>260</v>
      </c>
      <c r="D128" s="194">
        <v>0</v>
      </c>
      <c r="E128" s="194">
        <v>350</v>
      </c>
      <c r="F128" s="45" t="str">
        <f t="shared" si="0"/>
        <v>-</v>
      </c>
    </row>
    <row r="129" spans="1:6" ht="36" x14ac:dyDescent="0.2">
      <c r="A129" s="63">
        <v>663</v>
      </c>
      <c r="B129" s="182" t="s">
        <v>261</v>
      </c>
      <c r="C129" s="247" t="s">
        <v>262</v>
      </c>
      <c r="D129" s="60">
        <f t="shared" ref="D129:E129" si="24">SUM(D130:D133)</f>
        <v>4670</v>
      </c>
      <c r="E129" s="60">
        <f t="shared" si="24"/>
        <v>3865</v>
      </c>
      <c r="F129" s="45">
        <f t="shared" si="0"/>
        <v>82.762312633832977</v>
      </c>
    </row>
    <row r="130" spans="1:6" ht="12.75" customHeight="1" x14ac:dyDescent="0.2">
      <c r="A130" s="63">
        <v>6631</v>
      </c>
      <c r="B130" s="65" t="s">
        <v>263</v>
      </c>
      <c r="C130" s="247" t="s">
        <v>264</v>
      </c>
      <c r="D130" s="194">
        <v>4670</v>
      </c>
      <c r="E130" s="194">
        <v>3865</v>
      </c>
      <c r="F130" s="45">
        <f t="shared" si="0"/>
        <v>82.762312633832977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140990.38</v>
      </c>
      <c r="E134" s="60">
        <f t="shared" si="25"/>
        <v>211201.47</v>
      </c>
      <c r="F134" s="45">
        <f t="shared" ref="F134:F229" si="26">IF(D134&lt;&gt;0,IF(E134/D134&gt;=100,"&gt;&gt;100",E134/D134*100),"-")</f>
        <v>149.79849689035521</v>
      </c>
    </row>
    <row r="135" spans="1:6" ht="24" x14ac:dyDescent="0.2">
      <c r="A135" s="63">
        <v>671</v>
      </c>
      <c r="B135" s="182" t="s">
        <v>273</v>
      </c>
      <c r="C135" s="247" t="s">
        <v>274</v>
      </c>
      <c r="D135" s="60">
        <f t="shared" ref="D135:E135" si="27">SUM(D136:D138)</f>
        <v>140990.38</v>
      </c>
      <c r="E135" s="60">
        <f t="shared" si="27"/>
        <v>211201.47</v>
      </c>
      <c r="F135" s="45">
        <f t="shared" si="26"/>
        <v>149.79849689035521</v>
      </c>
    </row>
    <row r="136" spans="1:6" ht="12.75" customHeight="1" x14ac:dyDescent="0.2">
      <c r="A136" s="63">
        <v>6711</v>
      </c>
      <c r="B136" s="65" t="s">
        <v>275</v>
      </c>
      <c r="C136" s="247" t="s">
        <v>276</v>
      </c>
      <c r="D136" s="194">
        <v>140990.38</v>
      </c>
      <c r="E136" s="194">
        <v>194702.45</v>
      </c>
      <c r="F136" s="45">
        <f t="shared" si="26"/>
        <v>138.09626585870612</v>
      </c>
    </row>
    <row r="137" spans="1:6" ht="24" x14ac:dyDescent="0.2">
      <c r="A137" s="63">
        <v>6712</v>
      </c>
      <c r="B137" s="182" t="s">
        <v>277</v>
      </c>
      <c r="C137" s="247" t="s">
        <v>278</v>
      </c>
      <c r="D137" s="194">
        <v>0</v>
      </c>
      <c r="E137" s="194">
        <v>16499.02</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2286023.9</v>
      </c>
      <c r="E152" s="60">
        <f>E153+E164+E202+E221+E230+E262+E273</f>
        <v>2686807.01</v>
      </c>
      <c r="F152" s="45">
        <f t="shared" si="26"/>
        <v>117.53188625893193</v>
      </c>
    </row>
    <row r="153" spans="1:6" ht="12.75" customHeight="1" x14ac:dyDescent="0.2">
      <c r="A153" s="63">
        <v>31</v>
      </c>
      <c r="B153" s="64" t="s">
        <v>308</v>
      </c>
      <c r="C153" s="247" t="s">
        <v>3</v>
      </c>
      <c r="D153" s="60">
        <f t="shared" ref="D153:E153" si="30">D154+D159+D160</f>
        <v>1897852.7199999997</v>
      </c>
      <c r="E153" s="60">
        <f t="shared" si="30"/>
        <v>2283651.15</v>
      </c>
      <c r="F153" s="45">
        <f t="shared" si="26"/>
        <v>120.32815433644399</v>
      </c>
    </row>
    <row r="154" spans="1:6" ht="12.75" customHeight="1" x14ac:dyDescent="0.2">
      <c r="A154" s="63">
        <v>311</v>
      </c>
      <c r="B154" s="64" t="s">
        <v>309</v>
      </c>
      <c r="C154" s="247" t="s">
        <v>310</v>
      </c>
      <c r="D154" s="60">
        <f t="shared" ref="D154:E154" si="31">SUM(D155:D158)</f>
        <v>1573488.0599999998</v>
      </c>
      <c r="E154" s="60">
        <f t="shared" si="31"/>
        <v>1890720.3399999999</v>
      </c>
      <c r="F154" s="45">
        <f t="shared" si="26"/>
        <v>120.16108593795114</v>
      </c>
    </row>
    <row r="155" spans="1:6" ht="12.75" customHeight="1" x14ac:dyDescent="0.2">
      <c r="A155" s="63">
        <v>3111</v>
      </c>
      <c r="B155" s="64" t="s">
        <v>311</v>
      </c>
      <c r="C155" s="247" t="s">
        <v>312</v>
      </c>
      <c r="D155" s="194">
        <v>1565776.73</v>
      </c>
      <c r="E155" s="194">
        <v>1879870.05</v>
      </c>
      <c r="F155" s="45">
        <f t="shared" si="26"/>
        <v>120.0599047094026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1371.4</v>
      </c>
      <c r="E157" s="194">
        <v>3209.15</v>
      </c>
      <c r="F157" s="45">
        <f t="shared" si="26"/>
        <v>234.00539594574889</v>
      </c>
    </row>
    <row r="158" spans="1:6" ht="12.75" customHeight="1" x14ac:dyDescent="0.2">
      <c r="A158" s="63">
        <v>3114</v>
      </c>
      <c r="B158" s="65" t="s">
        <v>317</v>
      </c>
      <c r="C158" s="247" t="s">
        <v>318</v>
      </c>
      <c r="D158" s="194">
        <v>6339.93</v>
      </c>
      <c r="E158" s="194">
        <v>7641.14</v>
      </c>
      <c r="F158" s="45">
        <f t="shared" si="26"/>
        <v>120.52404364086038</v>
      </c>
    </row>
    <row r="159" spans="1:6" ht="12.75" customHeight="1" x14ac:dyDescent="0.2">
      <c r="A159" s="63">
        <v>312</v>
      </c>
      <c r="B159" s="65" t="s">
        <v>319</v>
      </c>
      <c r="C159" s="247" t="s">
        <v>320</v>
      </c>
      <c r="D159" s="194">
        <v>68167.48</v>
      </c>
      <c r="E159" s="194">
        <v>83890.8</v>
      </c>
      <c r="F159" s="45">
        <f t="shared" si="26"/>
        <v>123.06571990045694</v>
      </c>
    </row>
    <row r="160" spans="1:6" ht="12.75" customHeight="1" x14ac:dyDescent="0.2">
      <c r="A160" s="63">
        <v>313</v>
      </c>
      <c r="B160" s="65" t="s">
        <v>321</v>
      </c>
      <c r="C160" s="247" t="s">
        <v>322</v>
      </c>
      <c r="D160" s="60">
        <f t="shared" ref="D160:E160" si="32">SUM(D161:D163)</f>
        <v>256197.18</v>
      </c>
      <c r="E160" s="60">
        <f t="shared" si="32"/>
        <v>309040.01</v>
      </c>
      <c r="F160" s="45">
        <f t="shared" si="26"/>
        <v>120.62584373489203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256194.65</v>
      </c>
      <c r="E162" s="194">
        <v>309040.01</v>
      </c>
      <c r="F162" s="45">
        <f t="shared" si="26"/>
        <v>120.62703495174472</v>
      </c>
    </row>
    <row r="163" spans="1:6" ht="12.75" customHeight="1" x14ac:dyDescent="0.2">
      <c r="A163" s="63">
        <v>3133</v>
      </c>
      <c r="B163" s="64" t="s">
        <v>327</v>
      </c>
      <c r="C163" s="247" t="s">
        <v>328</v>
      </c>
      <c r="D163" s="194">
        <v>2.5299999999999998</v>
      </c>
      <c r="E163" s="194">
        <v>0</v>
      </c>
      <c r="F163" s="45">
        <f t="shared" si="26"/>
        <v>0</v>
      </c>
    </row>
    <row r="164" spans="1:6" ht="12.75" customHeight="1" x14ac:dyDescent="0.2">
      <c r="A164" s="70">
        <v>32</v>
      </c>
      <c r="B164" s="65" t="s">
        <v>329</v>
      </c>
      <c r="C164" s="247" t="s">
        <v>330</v>
      </c>
      <c r="D164" s="60">
        <f>D165+D170+D178+D188+D189+D194</f>
        <v>303711.16000000003</v>
      </c>
      <c r="E164" s="60">
        <f>E165+E170+E178+E188+E189+E194</f>
        <v>315659.01999999996</v>
      </c>
      <c r="F164" s="45">
        <f t="shared" si="26"/>
        <v>103.9339548800248</v>
      </c>
    </row>
    <row r="165" spans="1:6" ht="12.75" customHeight="1" x14ac:dyDescent="0.2">
      <c r="A165" s="63">
        <v>321</v>
      </c>
      <c r="B165" s="64" t="s">
        <v>331</v>
      </c>
      <c r="C165" s="247" t="s">
        <v>332</v>
      </c>
      <c r="D165" s="60">
        <f t="shared" ref="D165:E165" si="33">SUM(D166:D169)</f>
        <v>30461.95</v>
      </c>
      <c r="E165" s="60">
        <f t="shared" si="33"/>
        <v>33419.679999999993</v>
      </c>
      <c r="F165" s="45">
        <f t="shared" si="26"/>
        <v>109.709588519448</v>
      </c>
    </row>
    <row r="166" spans="1:6" ht="12.75" customHeight="1" x14ac:dyDescent="0.2">
      <c r="A166" s="63">
        <v>3211</v>
      </c>
      <c r="B166" s="64" t="s">
        <v>333</v>
      </c>
      <c r="C166" s="247" t="s">
        <v>334</v>
      </c>
      <c r="D166" s="194">
        <v>5366.45</v>
      </c>
      <c r="E166" s="194">
        <v>4788.82</v>
      </c>
      <c r="F166" s="45">
        <f t="shared" si="26"/>
        <v>89.236273514148081</v>
      </c>
    </row>
    <row r="167" spans="1:6" ht="12.75" customHeight="1" x14ac:dyDescent="0.2">
      <c r="A167" s="63">
        <v>3212</v>
      </c>
      <c r="B167" s="64" t="s">
        <v>335</v>
      </c>
      <c r="C167" s="247" t="s">
        <v>336</v>
      </c>
      <c r="D167" s="194">
        <v>24146.6</v>
      </c>
      <c r="E167" s="194">
        <v>27326.91</v>
      </c>
      <c r="F167" s="45">
        <f t="shared" si="26"/>
        <v>113.17083978696793</v>
      </c>
    </row>
    <row r="168" spans="1:6" ht="12.75" customHeight="1" x14ac:dyDescent="0.2">
      <c r="A168" s="63">
        <v>3213</v>
      </c>
      <c r="B168" s="64" t="s">
        <v>337</v>
      </c>
      <c r="C168" s="247" t="s">
        <v>338</v>
      </c>
      <c r="D168" s="194">
        <v>765.5</v>
      </c>
      <c r="E168" s="194">
        <v>993.25</v>
      </c>
      <c r="F168" s="45">
        <f t="shared" si="26"/>
        <v>129.75179621162638</v>
      </c>
    </row>
    <row r="169" spans="1:6" ht="12.75" customHeight="1" x14ac:dyDescent="0.2">
      <c r="A169" s="63">
        <v>3214</v>
      </c>
      <c r="B169" s="64" t="s">
        <v>339</v>
      </c>
      <c r="C169" s="247" t="s">
        <v>340</v>
      </c>
      <c r="D169" s="194">
        <v>183.4</v>
      </c>
      <c r="E169" s="194">
        <v>310.7</v>
      </c>
      <c r="F169" s="45">
        <f t="shared" si="26"/>
        <v>169.4111232279171</v>
      </c>
    </row>
    <row r="170" spans="1:6" ht="12.75" customHeight="1" x14ac:dyDescent="0.2">
      <c r="A170" s="63">
        <v>322</v>
      </c>
      <c r="B170" s="64" t="s">
        <v>341</v>
      </c>
      <c r="C170" s="247" t="s">
        <v>342</v>
      </c>
      <c r="D170" s="60">
        <f t="shared" ref="D170:E170" si="34">SUM(D171:D177)</f>
        <v>185142.14</v>
      </c>
      <c r="E170" s="60">
        <f t="shared" si="34"/>
        <v>185285.25999999998</v>
      </c>
      <c r="F170" s="45">
        <f t="shared" si="26"/>
        <v>100.07730276856472</v>
      </c>
    </row>
    <row r="171" spans="1:6" ht="12.75" customHeight="1" x14ac:dyDescent="0.2">
      <c r="A171" s="63">
        <v>3221</v>
      </c>
      <c r="B171" s="64" t="s">
        <v>343</v>
      </c>
      <c r="C171" s="247" t="s">
        <v>344</v>
      </c>
      <c r="D171" s="194">
        <v>16000.72</v>
      </c>
      <c r="E171" s="194">
        <v>18240.41</v>
      </c>
      <c r="F171" s="45">
        <f t="shared" si="26"/>
        <v>113.9974326155323</v>
      </c>
    </row>
    <row r="172" spans="1:6" ht="12.75" customHeight="1" x14ac:dyDescent="0.2">
      <c r="A172" s="63">
        <v>3222</v>
      </c>
      <c r="B172" s="64" t="s">
        <v>345</v>
      </c>
      <c r="C172" s="247" t="s">
        <v>346</v>
      </c>
      <c r="D172" s="194">
        <v>132946.93</v>
      </c>
      <c r="E172" s="194">
        <v>129993.11</v>
      </c>
      <c r="F172" s="45">
        <f t="shared" si="26"/>
        <v>97.778196156917659</v>
      </c>
    </row>
    <row r="173" spans="1:6" ht="12.75" customHeight="1" x14ac:dyDescent="0.2">
      <c r="A173" s="63">
        <v>3223</v>
      </c>
      <c r="B173" s="65" t="s">
        <v>347</v>
      </c>
      <c r="C173" s="247" t="s">
        <v>348</v>
      </c>
      <c r="D173" s="194">
        <v>25882.97</v>
      </c>
      <c r="E173" s="194">
        <v>23641.26</v>
      </c>
      <c r="F173" s="45">
        <f t="shared" si="26"/>
        <v>91.339054212093885</v>
      </c>
    </row>
    <row r="174" spans="1:6" ht="12.75" customHeight="1" x14ac:dyDescent="0.2">
      <c r="A174" s="63">
        <v>3224</v>
      </c>
      <c r="B174" s="65" t="s">
        <v>349</v>
      </c>
      <c r="C174" s="247" t="s">
        <v>350</v>
      </c>
      <c r="D174" s="194">
        <v>1488.73</v>
      </c>
      <c r="E174" s="194">
        <v>1941.96</v>
      </c>
      <c r="F174" s="45">
        <f t="shared" si="26"/>
        <v>130.44406977759567</v>
      </c>
    </row>
    <row r="175" spans="1:6" ht="12.75" customHeight="1" x14ac:dyDescent="0.2">
      <c r="A175" s="63">
        <v>3225</v>
      </c>
      <c r="B175" s="65" t="s">
        <v>351</v>
      </c>
      <c r="C175" s="247" t="s">
        <v>352</v>
      </c>
      <c r="D175" s="194">
        <v>8232.06</v>
      </c>
      <c r="E175" s="194">
        <v>11108.59</v>
      </c>
      <c r="F175" s="45">
        <f t="shared" si="26"/>
        <v>134.94301547850722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590.73</v>
      </c>
      <c r="E177" s="194">
        <v>359.93</v>
      </c>
      <c r="F177" s="45">
        <f t="shared" si="26"/>
        <v>60.92969715436832</v>
      </c>
    </row>
    <row r="178" spans="1:6" ht="12.75" customHeight="1" x14ac:dyDescent="0.2">
      <c r="A178" s="63">
        <v>323</v>
      </c>
      <c r="B178" s="65" t="s">
        <v>357</v>
      </c>
      <c r="C178" s="247" t="s">
        <v>358</v>
      </c>
      <c r="D178" s="60">
        <f t="shared" ref="D178:E178" si="35">SUM(D179:D187)</f>
        <v>59748.109999999993</v>
      </c>
      <c r="E178" s="60">
        <f t="shared" si="35"/>
        <v>84222.89</v>
      </c>
      <c r="F178" s="45">
        <f t="shared" si="26"/>
        <v>140.96327063734736</v>
      </c>
    </row>
    <row r="179" spans="1:6" ht="12.75" customHeight="1" x14ac:dyDescent="0.2">
      <c r="A179" s="63">
        <v>3231</v>
      </c>
      <c r="B179" s="65" t="s">
        <v>359</v>
      </c>
      <c r="C179" s="247" t="s">
        <v>360</v>
      </c>
      <c r="D179" s="194">
        <v>25734.3</v>
      </c>
      <c r="E179" s="194">
        <v>32908.230000000003</v>
      </c>
      <c r="F179" s="45">
        <f t="shared" si="26"/>
        <v>127.87691913127617</v>
      </c>
    </row>
    <row r="180" spans="1:6" ht="12.75" customHeight="1" x14ac:dyDescent="0.2">
      <c r="A180" s="63">
        <v>3232</v>
      </c>
      <c r="B180" s="65" t="s">
        <v>361</v>
      </c>
      <c r="C180" s="247" t="s">
        <v>362</v>
      </c>
      <c r="D180" s="194">
        <v>5631.96</v>
      </c>
      <c r="E180" s="194">
        <v>13033.81</v>
      </c>
      <c r="F180" s="45">
        <f t="shared" si="26"/>
        <v>231.42582688797506</v>
      </c>
    </row>
    <row r="181" spans="1:6" ht="12.75" customHeight="1" x14ac:dyDescent="0.2">
      <c r="A181" s="63">
        <v>3233</v>
      </c>
      <c r="B181" s="65" t="s">
        <v>363</v>
      </c>
      <c r="C181" s="247" t="s">
        <v>364</v>
      </c>
      <c r="D181" s="194">
        <v>497.7</v>
      </c>
      <c r="E181" s="194">
        <v>0</v>
      </c>
      <c r="F181" s="45">
        <f t="shared" si="26"/>
        <v>0</v>
      </c>
    </row>
    <row r="182" spans="1:6" ht="12.75" customHeight="1" x14ac:dyDescent="0.2">
      <c r="A182" s="63">
        <v>3234</v>
      </c>
      <c r="B182" s="65" t="s">
        <v>365</v>
      </c>
      <c r="C182" s="247" t="s">
        <v>366</v>
      </c>
      <c r="D182" s="194">
        <v>10758.77</v>
      </c>
      <c r="E182" s="194">
        <v>10459.9</v>
      </c>
      <c r="F182" s="45">
        <f t="shared" si="26"/>
        <v>97.222080219207214</v>
      </c>
    </row>
    <row r="183" spans="1:6" ht="12.75" customHeight="1" x14ac:dyDescent="0.2">
      <c r="A183" s="63">
        <v>3235</v>
      </c>
      <c r="B183" s="64" t="s">
        <v>367</v>
      </c>
      <c r="C183" s="247" t="s">
        <v>368</v>
      </c>
      <c r="D183" s="194">
        <v>328</v>
      </c>
      <c r="E183" s="194">
        <v>204</v>
      </c>
      <c r="F183" s="45">
        <f t="shared" si="26"/>
        <v>62.195121951219512</v>
      </c>
    </row>
    <row r="184" spans="1:6" ht="12.75" customHeight="1" x14ac:dyDescent="0.2">
      <c r="A184" s="63">
        <v>3236</v>
      </c>
      <c r="B184" s="64" t="s">
        <v>369</v>
      </c>
      <c r="C184" s="247" t="s">
        <v>370</v>
      </c>
      <c r="D184" s="194">
        <v>5418.1</v>
      </c>
      <c r="E184" s="194">
        <v>4299.63</v>
      </c>
      <c r="F184" s="45">
        <f t="shared" si="26"/>
        <v>79.356785589044136</v>
      </c>
    </row>
    <row r="185" spans="1:6" ht="12.75" customHeight="1" x14ac:dyDescent="0.2">
      <c r="A185" s="63">
        <v>3237</v>
      </c>
      <c r="B185" s="64" t="s">
        <v>371</v>
      </c>
      <c r="C185" s="247" t="s">
        <v>372</v>
      </c>
      <c r="D185" s="194">
        <v>2633.02</v>
      </c>
      <c r="E185" s="194">
        <v>624.42999999999995</v>
      </c>
      <c r="F185" s="45">
        <f t="shared" si="26"/>
        <v>23.71535347243849</v>
      </c>
    </row>
    <row r="186" spans="1:6" ht="12.75" customHeight="1" x14ac:dyDescent="0.2">
      <c r="A186" s="63">
        <v>3238</v>
      </c>
      <c r="B186" s="64" t="s">
        <v>373</v>
      </c>
      <c r="C186" s="247" t="s">
        <v>374</v>
      </c>
      <c r="D186" s="194">
        <v>4003.01</v>
      </c>
      <c r="E186" s="194">
        <v>3224.94</v>
      </c>
      <c r="F186" s="45">
        <f t="shared" si="26"/>
        <v>80.562876435482295</v>
      </c>
    </row>
    <row r="187" spans="1:6" ht="12.75" customHeight="1" x14ac:dyDescent="0.2">
      <c r="A187" s="63">
        <v>3239</v>
      </c>
      <c r="B187" s="64" t="s">
        <v>375</v>
      </c>
      <c r="C187" s="247" t="s">
        <v>376</v>
      </c>
      <c r="D187" s="194">
        <v>4743.25</v>
      </c>
      <c r="E187" s="194">
        <v>19467.95</v>
      </c>
      <c r="F187" s="45">
        <f t="shared" si="26"/>
        <v>410.43482844041534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28358.959999999999</v>
      </c>
      <c r="E194" s="60">
        <f t="shared" si="36"/>
        <v>12731.189999999999</v>
      </c>
      <c r="F194" s="45">
        <f t="shared" si="26"/>
        <v>44.893007359931389</v>
      </c>
    </row>
    <row r="195" spans="1:6" ht="12.75" customHeight="1" x14ac:dyDescent="0.2">
      <c r="A195" s="63">
        <v>3291</v>
      </c>
      <c r="B195" s="183" t="s">
        <v>391</v>
      </c>
      <c r="C195" s="247" t="s">
        <v>392</v>
      </c>
      <c r="D195" s="194">
        <v>1232.2</v>
      </c>
      <c r="E195" s="194">
        <v>659.91</v>
      </c>
      <c r="F195" s="45">
        <f t="shared" si="26"/>
        <v>53.55542931342314</v>
      </c>
    </row>
    <row r="196" spans="1:6" ht="12.75" customHeight="1" x14ac:dyDescent="0.2">
      <c r="A196" s="63">
        <v>3292</v>
      </c>
      <c r="B196" s="64" t="s">
        <v>393</v>
      </c>
      <c r="C196" s="247" t="s">
        <v>394</v>
      </c>
      <c r="D196" s="194">
        <v>1824</v>
      </c>
      <c r="E196" s="194">
        <v>1767</v>
      </c>
      <c r="F196" s="45">
        <f t="shared" si="26"/>
        <v>96.875</v>
      </c>
    </row>
    <row r="197" spans="1:6" ht="12.75" customHeight="1" x14ac:dyDescent="0.2">
      <c r="A197" s="63">
        <v>3293</v>
      </c>
      <c r="B197" s="64" t="s">
        <v>395</v>
      </c>
      <c r="C197" s="247" t="s">
        <v>396</v>
      </c>
      <c r="D197" s="194">
        <v>7504.56</v>
      </c>
      <c r="E197" s="194">
        <v>943.18</v>
      </c>
      <c r="F197" s="45">
        <f t="shared" si="26"/>
        <v>12.568091933437803</v>
      </c>
    </row>
    <row r="198" spans="1:6" ht="12.75" customHeight="1" x14ac:dyDescent="0.2">
      <c r="A198" s="63">
        <v>3294</v>
      </c>
      <c r="B198" s="64" t="s">
        <v>397</v>
      </c>
      <c r="C198" s="247" t="s">
        <v>398</v>
      </c>
      <c r="D198" s="194">
        <v>203.09</v>
      </c>
      <c r="E198" s="194">
        <v>195</v>
      </c>
      <c r="F198" s="45">
        <f t="shared" si="26"/>
        <v>96.016544389187047</v>
      </c>
    </row>
    <row r="199" spans="1:6" ht="12.75" customHeight="1" x14ac:dyDescent="0.2">
      <c r="A199" s="63">
        <v>3295</v>
      </c>
      <c r="B199" s="64" t="s">
        <v>399</v>
      </c>
      <c r="C199" s="247" t="s">
        <v>400</v>
      </c>
      <c r="D199" s="194">
        <v>4624.03</v>
      </c>
      <c r="E199" s="194">
        <v>6522.62</v>
      </c>
      <c r="F199" s="45">
        <f t="shared" si="26"/>
        <v>141.05920593075737</v>
      </c>
    </row>
    <row r="200" spans="1:6" ht="12.75" customHeight="1" x14ac:dyDescent="0.2">
      <c r="A200" s="63" t="s">
        <v>401</v>
      </c>
      <c r="B200" s="64" t="s">
        <v>402</v>
      </c>
      <c r="C200" s="247" t="s">
        <v>401</v>
      </c>
      <c r="D200" s="194">
        <v>359.38</v>
      </c>
      <c r="E200" s="194">
        <v>0</v>
      </c>
      <c r="F200" s="45">
        <f t="shared" si="26"/>
        <v>0</v>
      </c>
    </row>
    <row r="201" spans="1:6" ht="12.75" customHeight="1" x14ac:dyDescent="0.2">
      <c r="A201" s="63">
        <v>3299</v>
      </c>
      <c r="B201" s="64" t="s">
        <v>403</v>
      </c>
      <c r="C201" s="247" t="s">
        <v>404</v>
      </c>
      <c r="D201" s="194">
        <v>12611.7</v>
      </c>
      <c r="E201" s="194">
        <v>2643.48</v>
      </c>
      <c r="F201" s="45">
        <f t="shared" si="26"/>
        <v>20.960536644544352</v>
      </c>
    </row>
    <row r="202" spans="1:6" ht="12.75" customHeight="1" x14ac:dyDescent="0.2">
      <c r="A202" s="63">
        <v>34</v>
      </c>
      <c r="B202" s="183" t="s">
        <v>405</v>
      </c>
      <c r="C202" s="247" t="s">
        <v>406</v>
      </c>
      <c r="D202" s="60">
        <f t="shared" ref="D202:E202" si="37">D203+D208+D216</f>
        <v>896.73</v>
      </c>
      <c r="E202" s="60">
        <f t="shared" si="37"/>
        <v>912.68000000000006</v>
      </c>
      <c r="F202" s="45">
        <f t="shared" si="26"/>
        <v>101.77868477691167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896.73</v>
      </c>
      <c r="E216" s="60">
        <f t="shared" si="40"/>
        <v>912.68000000000006</v>
      </c>
      <c r="F216" s="45">
        <f t="shared" si="26"/>
        <v>101.77868477691167</v>
      </c>
    </row>
    <row r="217" spans="1:6" ht="12.75" customHeight="1" x14ac:dyDescent="0.2">
      <c r="A217" s="63">
        <v>3431</v>
      </c>
      <c r="B217" s="182" t="s">
        <v>435</v>
      </c>
      <c r="C217" s="247" t="s">
        <v>436</v>
      </c>
      <c r="D217" s="194">
        <v>800</v>
      </c>
      <c r="E217" s="194">
        <v>912.1</v>
      </c>
      <c r="F217" s="45">
        <f t="shared" si="26"/>
        <v>114.0125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96.73</v>
      </c>
      <c r="E219" s="194">
        <v>0.57999999999999996</v>
      </c>
      <c r="F219" s="45">
        <f t="shared" si="26"/>
        <v>0.59960715393362962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82180.72</v>
      </c>
      <c r="E262" s="60">
        <f t="shared" si="55"/>
        <v>85186.59</v>
      </c>
      <c r="F262" s="45">
        <f t="shared" ref="F262:F268" si="56">IF(D262&lt;&gt;0,IF(E262/D262&gt;=100,"&gt;&gt;100",E262/D262*100),"-")</f>
        <v>103.65763405334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82180.72</v>
      </c>
      <c r="E269" s="60">
        <f t="shared" si="58"/>
        <v>85186.59</v>
      </c>
      <c r="F269" s="45">
        <f t="shared" ref="F269:F272" si="59">IF(D269&lt;&gt;0,IF(E269/D269&gt;=100,"&gt;&gt;100",E269/D269*100),"-")</f>
        <v>103.65763405334</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82180.72</v>
      </c>
      <c r="E271" s="194">
        <v>85186.59</v>
      </c>
      <c r="F271" s="45">
        <f t="shared" si="59"/>
        <v>103.65763405334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1382.57</v>
      </c>
      <c r="E273" s="60">
        <f t="shared" si="60"/>
        <v>1397.57</v>
      </c>
      <c r="F273" s="45">
        <f t="shared" ref="F273:F277" si="61">IF(D273&lt;&gt;0,IF(E273/D273&gt;=100,"&gt;&gt;100",E273/D273*100),"-")</f>
        <v>101.08493602493907</v>
      </c>
    </row>
    <row r="274" spans="1:6" ht="12.75" customHeight="1" x14ac:dyDescent="0.2">
      <c r="A274" s="63">
        <v>381</v>
      </c>
      <c r="B274" s="64" t="s">
        <v>540</v>
      </c>
      <c r="C274" s="247" t="s">
        <v>541</v>
      </c>
      <c r="D274" s="60">
        <f t="shared" ref="D274:E274" si="62">SUM(D275:D277)</f>
        <v>1382.57</v>
      </c>
      <c r="E274" s="60">
        <f t="shared" si="62"/>
        <v>1397.57</v>
      </c>
      <c r="F274" s="45">
        <f t="shared" si="61"/>
        <v>101.08493602493907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1382.57</v>
      </c>
      <c r="E276" s="194">
        <v>1397.57</v>
      </c>
      <c r="F276" s="45">
        <f t="shared" si="61"/>
        <v>101.08493602493907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2286023.9</v>
      </c>
      <c r="E299" s="60">
        <f>E152-E297+E298</f>
        <v>2686807.01</v>
      </c>
      <c r="F299" s="45">
        <f t="shared" si="68"/>
        <v>117.53188625893193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8048.0699999998324</v>
      </c>
      <c r="E301" s="60">
        <f>IF(E299&gt;=E6,E299-E6,0)</f>
        <v>176014.35999999987</v>
      </c>
      <c r="F301" s="45">
        <f t="shared" si="68"/>
        <v>2187.0381346087138</v>
      </c>
    </row>
    <row r="302" spans="1:6" ht="12.75" customHeight="1" x14ac:dyDescent="0.2">
      <c r="A302" s="63">
        <v>92211</v>
      </c>
      <c r="B302" s="64" t="s">
        <v>596</v>
      </c>
      <c r="C302" s="247" t="s">
        <v>597</v>
      </c>
      <c r="D302" s="194">
        <v>260530.73</v>
      </c>
      <c r="E302" s="194">
        <v>244872.47</v>
      </c>
      <c r="F302" s="45">
        <f t="shared" si="68"/>
        <v>93.989860620280766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173154.11</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22344.26</v>
      </c>
      <c r="E360" s="60">
        <f t="shared" si="86"/>
        <v>26998.879999999997</v>
      </c>
      <c r="F360" s="45">
        <f t="shared" si="72"/>
        <v>120.83139025414134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22344.26</v>
      </c>
      <c r="E373" s="60">
        <f t="shared" si="90"/>
        <v>26998.879999999997</v>
      </c>
      <c r="F373" s="45">
        <f t="shared" si="72"/>
        <v>120.83139025414134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14441.38</v>
      </c>
      <c r="E379" s="60">
        <f t="shared" si="92"/>
        <v>16578.75</v>
      </c>
      <c r="F379" s="45">
        <f t="shared" si="72"/>
        <v>114.80031686722461</v>
      </c>
    </row>
    <row r="380" spans="1:6" ht="12.75" customHeight="1" x14ac:dyDescent="0.2">
      <c r="A380" s="63">
        <v>4221</v>
      </c>
      <c r="B380" s="64" t="s">
        <v>647</v>
      </c>
      <c r="C380" s="247" t="s">
        <v>739</v>
      </c>
      <c r="D380" s="194">
        <v>14441.38</v>
      </c>
      <c r="E380" s="194">
        <v>0</v>
      </c>
      <c r="F380" s="45">
        <f t="shared" si="72"/>
        <v>0</v>
      </c>
    </row>
    <row r="381" spans="1:6" ht="12.75" customHeight="1" x14ac:dyDescent="0.2">
      <c r="A381" s="63">
        <v>4222</v>
      </c>
      <c r="B381" s="64" t="s">
        <v>740</v>
      </c>
      <c r="C381" s="247" t="s">
        <v>741</v>
      </c>
      <c r="D381" s="194">
        <v>0</v>
      </c>
      <c r="E381" s="194">
        <v>2478.75</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14100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7902.88</v>
      </c>
      <c r="E393" s="60">
        <f t="shared" si="94"/>
        <v>10420.129999999999</v>
      </c>
      <c r="F393" s="45">
        <f t="shared" si="72"/>
        <v>131.85231206851171</v>
      </c>
    </row>
    <row r="394" spans="1:6" ht="12.75" customHeight="1" x14ac:dyDescent="0.2">
      <c r="A394" s="63">
        <v>4241</v>
      </c>
      <c r="B394" s="64" t="s">
        <v>756</v>
      </c>
      <c r="C394" s="247" t="s">
        <v>757</v>
      </c>
      <c r="D394" s="194">
        <v>7902.88</v>
      </c>
      <c r="E394" s="194">
        <v>10420.129999999999</v>
      </c>
      <c r="F394" s="45">
        <f t="shared" si="72"/>
        <v>131.85231206851171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22344.26</v>
      </c>
      <c r="E418" s="60">
        <f t="shared" si="102"/>
        <v>26998.879999999997</v>
      </c>
      <c r="F418" s="45">
        <f t="shared" si="72"/>
        <v>120.83139025414134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241133.6</v>
      </c>
      <c r="E420" s="194">
        <v>255366.97</v>
      </c>
      <c r="F420" s="45">
        <f t="shared" si="72"/>
        <v>105.90269045873325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2277975.83</v>
      </c>
      <c r="E422" s="60">
        <f>E6+E308</f>
        <v>2510792.65</v>
      </c>
      <c r="F422" s="45">
        <f t="shared" si="72"/>
        <v>110.2203375880419</v>
      </c>
    </row>
    <row r="423" spans="1:6" ht="12.75" customHeight="1" x14ac:dyDescent="0.2">
      <c r="A423" s="63" t="s">
        <v>581</v>
      </c>
      <c r="B423" s="64" t="s">
        <v>804</v>
      </c>
      <c r="C423" s="247" t="s">
        <v>805</v>
      </c>
      <c r="D423" s="60">
        <f t="shared" ref="D423:E423" si="103">D299+D360</f>
        <v>2308368.1599999997</v>
      </c>
      <c r="E423" s="60">
        <f t="shared" si="103"/>
        <v>2713805.8899999997</v>
      </c>
      <c r="F423" s="45">
        <f t="shared" si="72"/>
        <v>117.56382439445881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30392.329999999609</v>
      </c>
      <c r="E425" s="60">
        <f t="shared" si="105"/>
        <v>203013.23999999976</v>
      </c>
      <c r="F425" s="45">
        <f t="shared" si="72"/>
        <v>667.97524243782027</v>
      </c>
    </row>
    <row r="426" spans="1:6" ht="12.75" customHeight="1" x14ac:dyDescent="0.2">
      <c r="A426" s="251" t="s">
        <v>810</v>
      </c>
      <c r="B426" s="183" t="s">
        <v>811</v>
      </c>
      <c r="C426" s="252" t="s">
        <v>812</v>
      </c>
      <c r="D426" s="60">
        <f t="shared" ref="D426:E426" si="106">IF(D302-D303+D419-D420&gt;=0,D302-D303+D419-D420,0)</f>
        <v>19397.130000000005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10494.5</v>
      </c>
      <c r="F427" s="45" t="str">
        <f t="shared" si="72"/>
        <v>-</v>
      </c>
    </row>
    <row r="428" spans="1:6" ht="24" x14ac:dyDescent="0.2">
      <c r="A428" s="249" t="s">
        <v>815</v>
      </c>
      <c r="B428" s="243" t="s">
        <v>816</v>
      </c>
      <c r="C428" s="250" t="s">
        <v>817</v>
      </c>
      <c r="D428" s="81">
        <f t="shared" ref="D428:E428" si="108">D304+D421</f>
        <v>0</v>
      </c>
      <c r="E428" s="81">
        <f t="shared" si="108"/>
        <v>173154.11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2277975.83</v>
      </c>
      <c r="E643" s="60">
        <f>E422+E430</f>
        <v>2510792.65</v>
      </c>
      <c r="F643" s="45">
        <f t="shared" si="109"/>
        <v>110.2203375880419</v>
      </c>
    </row>
    <row r="644" spans="1:6" ht="12.75" customHeight="1" x14ac:dyDescent="0.2">
      <c r="A644" s="63" t="s">
        <v>581</v>
      </c>
      <c r="B644" s="64" t="s">
        <v>1237</v>
      </c>
      <c r="C644" s="247" t="s">
        <v>1238</v>
      </c>
      <c r="D644" s="60">
        <f>D423+D535</f>
        <v>2308368.1599999997</v>
      </c>
      <c r="E644" s="60">
        <f>E423+E535</f>
        <v>2713805.8899999997</v>
      </c>
      <c r="F644" s="45">
        <f t="shared" si="109"/>
        <v>117.56382439445881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30392.329999999609</v>
      </c>
      <c r="E646" s="60">
        <f t="shared" si="164"/>
        <v>203013.23999999976</v>
      </c>
      <c r="F646" s="45">
        <f t="shared" si="109"/>
        <v>667.97524243782027</v>
      </c>
    </row>
    <row r="647" spans="1:6" ht="24" x14ac:dyDescent="0.2">
      <c r="A647" s="251" t="s">
        <v>1243</v>
      </c>
      <c r="B647" s="64" t="s">
        <v>1244</v>
      </c>
      <c r="C647" s="252" t="s">
        <v>1243</v>
      </c>
      <c r="D647" s="60">
        <f>IF(D426-D427+D641-D642&gt;=0,D426-D427+D641-D642,0)</f>
        <v>19397.130000000005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10494.5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10995.199999999604</v>
      </c>
      <c r="E650" s="60">
        <f t="shared" si="166"/>
        <v>213507.73999999976</v>
      </c>
      <c r="F650" s="45">
        <f t="shared" si="109"/>
        <v>1941.826797147914</v>
      </c>
    </row>
    <row r="651" spans="1:6" ht="24" x14ac:dyDescent="0.2">
      <c r="A651" s="249" t="s">
        <v>1251</v>
      </c>
      <c r="B651" s="184" t="s">
        <v>1252</v>
      </c>
      <c r="C651" s="250" t="s">
        <v>1251</v>
      </c>
      <c r="D651" s="196">
        <v>155593.60999999999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39045.39</v>
      </c>
      <c r="E653" s="194">
        <v>17478.669999999998</v>
      </c>
      <c r="F653" s="45">
        <f t="shared" ref="F653:F740" si="167">IF(D653&lt;&gt;0,IF(E653/D653&gt;=100,"&gt;&gt;100",E653/D653*100),"-")</f>
        <v>44.765002987548591</v>
      </c>
    </row>
    <row r="654" spans="1:6" ht="12.75" customHeight="1" x14ac:dyDescent="0.2">
      <c r="A654" s="63" t="s">
        <v>1256</v>
      </c>
      <c r="B654" s="64" t="s">
        <v>1257</v>
      </c>
      <c r="C654" s="247" t="s">
        <v>1256</v>
      </c>
      <c r="D654" s="194">
        <v>473900.34</v>
      </c>
      <c r="E654" s="194">
        <v>521793.62</v>
      </c>
      <c r="F654" s="45">
        <f t="shared" si="167"/>
        <v>110.10619236947583</v>
      </c>
    </row>
    <row r="655" spans="1:6" ht="12.75" customHeight="1" x14ac:dyDescent="0.2">
      <c r="A655" s="63" t="s">
        <v>1258</v>
      </c>
      <c r="B655" s="64" t="s">
        <v>1259</v>
      </c>
      <c r="C655" s="247" t="s">
        <v>1258</v>
      </c>
      <c r="D655" s="194">
        <v>495467.06</v>
      </c>
      <c r="E655" s="194">
        <v>518590.28</v>
      </c>
      <c r="F655" s="45">
        <f t="shared" si="167"/>
        <v>104.66695404534059</v>
      </c>
    </row>
    <row r="656" spans="1:6" ht="24" x14ac:dyDescent="0.2">
      <c r="A656" s="63">
        <v>11</v>
      </c>
      <c r="B656" s="64" t="s">
        <v>1260</v>
      </c>
      <c r="C656" s="247" t="s">
        <v>1261</v>
      </c>
      <c r="D656" s="60">
        <f t="shared" ref="D656:E656" si="168">+D653+D654-D655</f>
        <v>17478.670000000042</v>
      </c>
      <c r="E656" s="60">
        <f t="shared" si="168"/>
        <v>20682.010000000009</v>
      </c>
      <c r="F656" s="45">
        <f t="shared" si="167"/>
        <v>118.3271381632582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85</v>
      </c>
      <c r="E658" s="253">
        <v>89</v>
      </c>
      <c r="F658" s="45">
        <f t="shared" si="167"/>
        <v>104.70588235294119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65</v>
      </c>
      <c r="E660" s="253">
        <v>70</v>
      </c>
      <c r="F660" s="45">
        <f t="shared" si="167"/>
        <v>107.69230769230769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2006113.33</v>
      </c>
      <c r="E683" s="192">
        <v>2153148.87</v>
      </c>
      <c r="F683" s="71">
        <f t="shared" si="167"/>
        <v>107.32937356036612</v>
      </c>
    </row>
    <row r="684" spans="1:6" ht="24" x14ac:dyDescent="0.2">
      <c r="A684" s="70">
        <v>63613</v>
      </c>
      <c r="B684" s="182" t="s">
        <v>1317</v>
      </c>
      <c r="C684" s="278" t="s">
        <v>1318</v>
      </c>
      <c r="D684" s="192">
        <v>69388.27</v>
      </c>
      <c r="E684" s="192">
        <v>63749.13</v>
      </c>
      <c r="F684" s="71">
        <f t="shared" si="167"/>
        <v>91.873064424289581</v>
      </c>
    </row>
    <row r="685" spans="1:6" ht="24" x14ac:dyDescent="0.2">
      <c r="A685" s="63">
        <v>63622</v>
      </c>
      <c r="B685" s="244" t="s">
        <v>1319</v>
      </c>
      <c r="C685" s="247" t="s">
        <v>1320</v>
      </c>
      <c r="D685" s="194">
        <v>7587.59</v>
      </c>
      <c r="E685" s="194">
        <v>6939.32</v>
      </c>
      <c r="F685" s="45">
        <f t="shared" si="167"/>
        <v>91.456180420924156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12829</v>
      </c>
      <c r="E724" s="192">
        <v>14877</v>
      </c>
      <c r="F724" s="71">
        <f t="shared" si="167"/>
        <v>115.96383194325357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3342.49</v>
      </c>
      <c r="F732" s="71" t="str">
        <f t="shared" si="167"/>
        <v>-</v>
      </c>
    </row>
    <row r="733" spans="1:6" ht="12.75" customHeight="1" x14ac:dyDescent="0.2">
      <c r="A733" s="70">
        <v>31215</v>
      </c>
      <c r="B733" s="65" t="s">
        <v>1395</v>
      </c>
      <c r="C733" s="278" t="s">
        <v>1396</v>
      </c>
      <c r="D733" s="192">
        <v>1815.78</v>
      </c>
      <c r="E733" s="192">
        <v>3972.96</v>
      </c>
      <c r="F733" s="71">
        <f t="shared" si="167"/>
        <v>218.80183722697683</v>
      </c>
    </row>
    <row r="734" spans="1:6" ht="12.75" customHeight="1" x14ac:dyDescent="0.2">
      <c r="A734" s="70">
        <v>32121</v>
      </c>
      <c r="B734" s="65" t="s">
        <v>1397</v>
      </c>
      <c r="C734" s="278" t="s">
        <v>1398</v>
      </c>
      <c r="D734" s="192">
        <v>24146.6</v>
      </c>
      <c r="E734" s="192">
        <v>27326.91</v>
      </c>
      <c r="F734" s="71">
        <f t="shared" si="167"/>
        <v>113.17083978696793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5418.1</v>
      </c>
      <c r="E736" s="194">
        <v>4163.43</v>
      </c>
      <c r="F736" s="45">
        <f t="shared" si="167"/>
        <v>76.842989239770404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1905.3</v>
      </c>
      <c r="E738" s="194">
        <v>315.38</v>
      </c>
      <c r="F738" s="45">
        <f t="shared" si="167"/>
        <v>16.552773841389808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4480</v>
      </c>
      <c r="E744" s="192">
        <v>6362</v>
      </c>
      <c r="F744" s="71">
        <f t="shared" si="170"/>
        <v>142.00892857142858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82180.72</v>
      </c>
      <c r="E855" s="194">
        <v>85186.59</v>
      </c>
      <c r="F855" s="45">
        <f t="shared" si="169"/>
        <v>103.65763405334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957841.10000000009</v>
      </c>
      <c r="E6" s="180">
        <f t="shared" si="0"/>
        <v>945292.91999999993</v>
      </c>
      <c r="F6" s="181">
        <f t="shared" ref="F6:F298" si="1">IF(D6&gt;0,IF(E6/D6&gt;=100,"&gt;&gt;100",E6/D6*100),"-")</f>
        <v>98.689951809334545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783181.40000000014</v>
      </c>
      <c r="E7" s="79">
        <f t="shared" si="2"/>
        <v>746389.25</v>
      </c>
      <c r="F7" s="71">
        <f t="shared" si="1"/>
        <v>95.302218617551432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2522.06</v>
      </c>
      <c r="E8" s="79">
        <f>E9+E10-E11</f>
        <v>2522.06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2522.06</v>
      </c>
      <c r="E9" s="192">
        <v>2522.06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780659.34000000008</v>
      </c>
      <c r="E12" s="79">
        <f t="shared" si="3"/>
        <v>743867.19</v>
      </c>
      <c r="F12" s="71">
        <f t="shared" si="1"/>
        <v>95.287041592303225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718019.9</v>
      </c>
      <c r="E13" s="79">
        <f t="shared" si="4"/>
        <v>696802.56</v>
      </c>
      <c r="F13" s="71">
        <f t="shared" si="1"/>
        <v>97.045020618509326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1689183.5</v>
      </c>
      <c r="E15" s="192">
        <v>1689183.5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971163.6</v>
      </c>
      <c r="E18" s="192">
        <v>992380.94</v>
      </c>
      <c r="F18" s="71">
        <f t="shared" si="1"/>
        <v>102.18473385946507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57524.179999999993</v>
      </c>
      <c r="E19" s="79">
        <f t="shared" si="5"/>
        <v>38546.409999999974</v>
      </c>
      <c r="F19" s="71">
        <f t="shared" si="1"/>
        <v>67.009056017834553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256597.57</v>
      </c>
      <c r="E20" s="192">
        <v>205367.77</v>
      </c>
      <c r="F20" s="71">
        <f t="shared" si="1"/>
        <v>80.034962918783663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4812.0600000000004</v>
      </c>
      <c r="E21" s="192">
        <v>7290.81</v>
      </c>
      <c r="F21" s="71">
        <f t="shared" si="1"/>
        <v>151.51120310220568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92738.3</v>
      </c>
      <c r="E22" s="192">
        <v>92738.3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1120.5</v>
      </c>
      <c r="E24" s="192">
        <v>1120.5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11804.04</v>
      </c>
      <c r="E25" s="192">
        <v>11804.04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74007.12</v>
      </c>
      <c r="E26" s="192">
        <v>88107.12</v>
      </c>
      <c r="F26" s="71">
        <f t="shared" si="1"/>
        <v>119.05222092144648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383555.41</v>
      </c>
      <c r="E28" s="192">
        <v>367882.13</v>
      </c>
      <c r="F28" s="71">
        <f t="shared" si="1"/>
        <v>95.91368558717501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5115.2599999999948</v>
      </c>
      <c r="E35" s="79">
        <f t="shared" si="7"/>
        <v>8518.2200000000012</v>
      </c>
      <c r="F35" s="71">
        <f t="shared" si="1"/>
        <v>166.52565070006236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79731.59</v>
      </c>
      <c r="E36" s="192">
        <v>84256.28</v>
      </c>
      <c r="F36" s="71">
        <f t="shared" si="1"/>
        <v>105.67490250727471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74616.33</v>
      </c>
      <c r="E40" s="192">
        <v>75738.06</v>
      </c>
      <c r="F40" s="71">
        <f t="shared" si="1"/>
        <v>101.50333043718445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175482.64</v>
      </c>
      <c r="E54" s="192">
        <v>236874.57</v>
      </c>
      <c r="F54" s="71">
        <f t="shared" si="1"/>
        <v>134.98461728180061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175482.64</v>
      </c>
      <c r="E55" s="192">
        <v>236874.57</v>
      </c>
      <c r="F55" s="71">
        <f t="shared" si="1"/>
        <v>134.98461728180061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174659.69999999998</v>
      </c>
      <c r="E69" s="79">
        <f>E70+E82+E88+E119+E135+E147+E165+E171</f>
        <v>198903.66999999998</v>
      </c>
      <c r="F69" s="71">
        <f t="shared" si="1"/>
        <v>113.8806891343567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17478.670000000002</v>
      </c>
      <c r="E70" s="79">
        <f t="shared" si="12"/>
        <v>20682.010000000002</v>
      </c>
      <c r="F70" s="71">
        <f t="shared" si="1"/>
        <v>118.32713816325841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17421.43</v>
      </c>
      <c r="E71" s="79">
        <f t="shared" si="13"/>
        <v>20584.77</v>
      </c>
      <c r="F71" s="71">
        <f t="shared" si="1"/>
        <v>118.15775168858124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17421.43</v>
      </c>
      <c r="E73" s="192">
        <v>20584.77</v>
      </c>
      <c r="F73" s="71">
        <f t="shared" si="1"/>
        <v>118.15775168858124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57.24</v>
      </c>
      <c r="E80" s="192">
        <v>97.24</v>
      </c>
      <c r="F80" s="71">
        <f t="shared" si="1"/>
        <v>169.88120195667364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1587.42</v>
      </c>
      <c r="E82" s="79">
        <f>SUM(E83:E85)-E86+E87</f>
        <v>5067.55</v>
      </c>
      <c r="F82" s="71">
        <f t="shared" si="1"/>
        <v>319.23183530508624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80.77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1587.42</v>
      </c>
      <c r="E87" s="192">
        <v>4986.78</v>
      </c>
      <c r="F87" s="71">
        <f t="shared" si="1"/>
        <v>314.14370487961594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173154.11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173154.11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173154.11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155593.60999999999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155593.60999999999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957841.10000000009</v>
      </c>
      <c r="E176" s="79">
        <f>E177+E251</f>
        <v>945292.92</v>
      </c>
      <c r="F176" s="71">
        <f t="shared" si="1"/>
        <v>98.689951809334559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185131.60000000003</v>
      </c>
      <c r="E177" s="79">
        <f>E178+E197+E203+E219+E247+E248</f>
        <v>239257.30000000002</v>
      </c>
      <c r="F177" s="71">
        <f t="shared" si="1"/>
        <v>129.23633782671354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185131.60000000003</v>
      </c>
      <c r="E178" s="79">
        <f>SUM(E179:E181)+E185+E186+SUM(E194:E196)</f>
        <v>236052.66</v>
      </c>
      <c r="F178" s="71">
        <f t="shared" si="1"/>
        <v>127.50533134267729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164680.07</v>
      </c>
      <c r="E179" s="192">
        <v>185241.38</v>
      </c>
      <c r="F179" s="71">
        <f t="shared" si="1"/>
        <v>112.48560921792175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19355.89</v>
      </c>
      <c r="E180" s="192">
        <v>50542.29</v>
      </c>
      <c r="F180" s="71">
        <f t="shared" si="1"/>
        <v>261.12098177867307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12.48</v>
      </c>
      <c r="E181" s="79">
        <f t="shared" si="28"/>
        <v>94.05</v>
      </c>
      <c r="F181" s="71">
        <f t="shared" si="1"/>
        <v>753.60576923076917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12.48</v>
      </c>
      <c r="E184" s="192">
        <v>94.05</v>
      </c>
      <c r="F184" s="71">
        <f t="shared" si="1"/>
        <v>753.60576923076917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1083.1600000000001</v>
      </c>
      <c r="E196" s="192">
        <v>174.94</v>
      </c>
      <c r="F196" s="71">
        <f t="shared" si="1"/>
        <v>16.150891835001289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3204.64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772709.5</v>
      </c>
      <c r="E251" s="79">
        <f>+E252+E255-E264+E274+E291</f>
        <v>706035.62</v>
      </c>
      <c r="F251" s="71">
        <f t="shared" si="1"/>
        <v>91.371417072004419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783704.7</v>
      </c>
      <c r="E252" s="79">
        <f>E253-E254</f>
        <v>746389.25</v>
      </c>
      <c r="F252" s="71">
        <f t="shared" si="1"/>
        <v>95.238582848871516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783704.7</v>
      </c>
      <c r="E253" s="192">
        <v>746389.25</v>
      </c>
      <c r="F253" s="71">
        <f t="shared" si="1"/>
        <v>95.238582848871516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-10995.199999999983</v>
      </c>
      <c r="E255" s="79">
        <f>E256-E260</f>
        <v>-213507.74000000002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244895.07</v>
      </c>
      <c r="E256" s="79">
        <f>SUM(E257:E259)</f>
        <v>59819.77</v>
      </c>
      <c r="F256" s="71">
        <f t="shared" si="1"/>
        <v>24.426694257258834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244895.07</v>
      </c>
      <c r="E257" s="192">
        <v>59819.77</v>
      </c>
      <c r="F257" s="71">
        <f t="shared" si="1"/>
        <v>24.426694257258834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255890.27</v>
      </c>
      <c r="E260" s="79">
        <f>SUM(E261:E263)</f>
        <v>273327.51</v>
      </c>
      <c r="F260" s="71">
        <f t="shared" si="1"/>
        <v>106.81434272588794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255890.27</v>
      </c>
      <c r="E262" s="192">
        <v>273327.51</v>
      </c>
      <c r="F262" s="71">
        <f t="shared" si="1"/>
        <v>106.81434272588794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173154.11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173154.11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173154.11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173154.11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1587.41</v>
      </c>
      <c r="E308" s="192">
        <v>4956.21</v>
      </c>
      <c r="F308" s="71">
        <f t="shared" si="43"/>
        <v>312.21990538046248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0.01</v>
      </c>
      <c r="E309" s="192">
        <v>0.01</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30.56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185131.6</v>
      </c>
      <c r="E337" s="192">
        <v>236052.66</v>
      </c>
      <c r="F337" s="71">
        <f t="shared" si="43"/>
        <v>127.50533134267732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174.94</v>
      </c>
      <c r="E344" s="192">
        <v>174.94</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80.77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3123.87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523.29999999999995</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22.6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2308368.16</v>
      </c>
      <c r="E114" s="60">
        <f t="shared" si="22"/>
        <v>2713805.8899999997</v>
      </c>
      <c r="F114" s="45">
        <f t="shared" si="1"/>
        <v>117.56382439445878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1987611.24</v>
      </c>
      <c r="E115" s="60">
        <f t="shared" si="23"/>
        <v>2338752.8199999998</v>
      </c>
      <c r="F115" s="45">
        <f t="shared" si="1"/>
        <v>117.66651208915482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1987611.24</v>
      </c>
      <c r="E117" s="194">
        <v>2338752.8199999998</v>
      </c>
      <c r="F117" s="45">
        <f t="shared" si="1"/>
        <v>117.66651208915482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320756.92</v>
      </c>
      <c r="E126" s="194">
        <v>375053.07</v>
      </c>
      <c r="F126" s="45">
        <f t="shared" si="1"/>
        <v>116.92750697319329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2308368.16</v>
      </c>
      <c r="E141" s="81">
        <f t="shared" si="28"/>
        <v>2713805.8899999997</v>
      </c>
      <c r="F141" s="61">
        <f t="shared" si="1"/>
        <v>117.56382439445878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58956.71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33330.93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33330.93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33330.93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25625.78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25625.78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25625.78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106" sqref="A106:X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185131.6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2579531.6900000004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10268.370000000001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2541225.0600000005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2141100.14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313513.7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912.68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85186.59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511.95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26998.880000000001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1039.3800000000001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2525405.9899999993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7144.5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2490303.9999999995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2120538.83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282327.3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831.11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85186.59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1420.17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26998.880000000001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958.61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239257.30000000121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239257.3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3123.87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236052.66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80.77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13203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Lovre Katić</cp:lastModifiedBy>
  <cp:lastPrinted>2025-11-26T12:43:51Z</cp:lastPrinted>
  <dcterms:created xsi:type="dcterms:W3CDTF">2022-04-01T05:14:30Z</dcterms:created>
  <dcterms:modified xsi:type="dcterms:W3CDTF">2026-02-06T13:51:38Z</dcterms:modified>
</cp:coreProperties>
</file>